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4"/>
  <workbookPr defaultThemeVersion="166925"/>
  <mc:AlternateContent xmlns:mc="http://schemas.openxmlformats.org/markup-compatibility/2006">
    <mc:Choice Requires="x15">
      <x15ac:absPath xmlns:x15ac="http://schemas.microsoft.com/office/spreadsheetml/2010/11/ac" url="https://zerowastescotland.sharepoint.com/sites/PRE/Research and Evaluation/2024Prog-Household-waste-composition/03 Manage a programme/NWCE/Outputs/Datasets/"/>
    </mc:Choice>
  </mc:AlternateContent>
  <xr:revisionPtr revIDLastSave="0" documentId="8_{AC22FD84-C410-4E4D-9C6A-072FEEF2722A}" xr6:coauthVersionLast="47" xr6:coauthVersionMax="47" xr10:uidLastSave="{00000000-0000-0000-0000-000000000000}"/>
  <bookViews>
    <workbookView xWindow="-110" yWindow="-110" windowWidth="19420" windowHeight="10420" xr2:uid="{0E5AFA05-3FF6-4EBE-A565-0F1AE3AE388B}"/>
  </bookViews>
  <sheets>
    <sheet name="Accompanying Notes" sheetId="19" r:id="rId1"/>
    <sheet name="Level 1 raw" sheetId="1" r:id="rId2"/>
    <sheet name="Level 1 2sf" sheetId="2" r:id="rId3"/>
    <sheet name="Level 2 raw" sheetId="3" r:id="rId4"/>
    <sheet name="Level 2 2sf" sheetId="4" r:id="rId5"/>
  </sheets>
  <externalReferences>
    <externalReference r:id="rId6"/>
    <externalReference r:id="rId7"/>
    <externalReference r:id="rId8"/>
  </externalReferences>
  <definedNames>
    <definedName name="_xlnm._FilterDatabase" localSheetId="2" hidden="1">'Level 1 2sf'!$A$1:$L$1</definedName>
    <definedName name="_xlnm._FilterDatabase" localSheetId="1" hidden="1">'Level 1 raw'!$A$1:$L$16</definedName>
    <definedName name="_xlnm._FilterDatabase" localSheetId="4" hidden="1">'Level 2 2sf'!$A$1:$M$56</definedName>
    <definedName name="_xlnm._FilterDatabase" localSheetId="3" hidden="1">'Level 2 raw'!$A$1:$M$58</definedName>
    <definedName name="all_rec_comps">'[1]Dry mats'!$D$10:$FH$82</definedName>
    <definedName name="DMR_comp">#REF!</definedName>
    <definedName name="K">[2]Lookup_lists!$AC$5:$AD$18</definedName>
    <definedName name="l">[2]Lookup_lists!$AC$5:$AD$18</definedName>
    <definedName name="L1_lookup_2021">[3]Lookup_lists!$AC$5:$AD$18</definedName>
    <definedName name="level2_lookup">[3]Lookup_lists!$O$5:$Q$58</definedName>
    <definedName name="standard_materials">[1]Materials!$D$5:$AG$78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2" l="1"/>
  <c r="M56" i="4"/>
  <c r="L56" i="4"/>
  <c r="I56" i="4"/>
  <c r="K56" i="4" l="1"/>
  <c r="K9" i="4" l="1"/>
  <c r="K14" i="4"/>
  <c r="K11" i="4"/>
  <c r="K19" i="4"/>
  <c r="K8" i="4"/>
  <c r="K16" i="4"/>
  <c r="K20" i="4"/>
  <c r="K23" i="4"/>
  <c r="K24" i="4"/>
  <c r="K12" i="4"/>
  <c r="K18" i="4"/>
  <c r="K13" i="4"/>
  <c r="K21" i="4"/>
  <c r="K22" i="4"/>
  <c r="K17" i="4"/>
  <c r="K15" i="4"/>
  <c r="K7" i="4"/>
  <c r="K6" i="4"/>
  <c r="K2" i="4"/>
  <c r="K10" i="4"/>
  <c r="K3" i="4"/>
  <c r="K4" i="4"/>
  <c r="K5" i="4"/>
  <c r="I9" i="4"/>
  <c r="J9" i="4"/>
  <c r="I25" i="4"/>
  <c r="J25" i="4"/>
  <c r="I14" i="4"/>
  <c r="J14" i="4"/>
  <c r="I11" i="4"/>
  <c r="J11" i="4"/>
  <c r="I19" i="4"/>
  <c r="J19" i="4"/>
  <c r="I26" i="4"/>
  <c r="J26" i="4"/>
  <c r="I8" i="4"/>
  <c r="J8" i="4"/>
  <c r="I16" i="4"/>
  <c r="J16" i="4"/>
  <c r="I20" i="4"/>
  <c r="J20" i="4"/>
  <c r="I23" i="4"/>
  <c r="J23" i="4"/>
  <c r="I27" i="4"/>
  <c r="J27" i="4"/>
  <c r="I24" i="4"/>
  <c r="J24" i="4"/>
  <c r="I12" i="4"/>
  <c r="J12" i="4"/>
  <c r="I18" i="4"/>
  <c r="J18" i="4"/>
  <c r="I13" i="4"/>
  <c r="J13" i="4"/>
  <c r="I21" i="4"/>
  <c r="J21" i="4"/>
  <c r="I28" i="4"/>
  <c r="J28" i="4"/>
  <c r="I22" i="4"/>
  <c r="J22" i="4"/>
  <c r="I17" i="4"/>
  <c r="J17" i="4"/>
  <c r="I15" i="4"/>
  <c r="J15" i="4"/>
  <c r="I7" i="4"/>
  <c r="J7" i="4"/>
  <c r="I29" i="4"/>
  <c r="J29" i="4"/>
  <c r="I30" i="4"/>
  <c r="J30" i="4"/>
  <c r="I31" i="4"/>
  <c r="J31" i="4"/>
  <c r="I32" i="4"/>
  <c r="J32" i="4"/>
  <c r="I33" i="4"/>
  <c r="J33" i="4"/>
  <c r="I34" i="4"/>
  <c r="J34" i="4"/>
  <c r="I35" i="4"/>
  <c r="J35" i="4"/>
  <c r="I6" i="4"/>
  <c r="J6" i="4"/>
  <c r="I36" i="4"/>
  <c r="J36" i="4"/>
  <c r="I2" i="4"/>
  <c r="J2" i="4"/>
  <c r="I10" i="4"/>
  <c r="J10" i="4"/>
  <c r="I3" i="4"/>
  <c r="J3" i="4"/>
  <c r="I4" i="4"/>
  <c r="J4" i="4"/>
  <c r="I37" i="4"/>
  <c r="J37" i="4"/>
  <c r="I38" i="4"/>
  <c r="J38" i="4"/>
  <c r="I39" i="4"/>
  <c r="J39" i="4"/>
  <c r="I40" i="4"/>
  <c r="J40" i="4"/>
  <c r="I41" i="4"/>
  <c r="J41" i="4"/>
  <c r="I42" i="4"/>
  <c r="J42" i="4"/>
  <c r="I43" i="4"/>
  <c r="J43" i="4"/>
  <c r="I44" i="4"/>
  <c r="J44" i="4"/>
  <c r="I45" i="4"/>
  <c r="J45" i="4"/>
  <c r="I46" i="4"/>
  <c r="J46" i="4"/>
  <c r="I47" i="4"/>
  <c r="J47" i="4"/>
  <c r="I48" i="4"/>
  <c r="J48" i="4"/>
  <c r="I49" i="4"/>
  <c r="J49" i="4"/>
  <c r="I50" i="4"/>
  <c r="J50" i="4"/>
  <c r="I51" i="4"/>
  <c r="J51" i="4"/>
  <c r="I52" i="4"/>
  <c r="J52" i="4"/>
  <c r="I53" i="4"/>
  <c r="J53" i="4"/>
  <c r="I54" i="4"/>
  <c r="J54" i="4"/>
  <c r="I55" i="4"/>
  <c r="J55" i="4"/>
  <c r="J5" i="4"/>
  <c r="I5" i="4"/>
  <c r="H9" i="4"/>
  <c r="H25" i="4"/>
  <c r="H14" i="4"/>
  <c r="H11" i="4"/>
  <c r="H19" i="4"/>
  <c r="H26" i="4"/>
  <c r="H8" i="4"/>
  <c r="H16" i="4"/>
  <c r="H20" i="4"/>
  <c r="H23" i="4"/>
  <c r="H27" i="4"/>
  <c r="H24" i="4"/>
  <c r="H12" i="4"/>
  <c r="H18" i="4"/>
  <c r="H13" i="4"/>
  <c r="H21" i="4"/>
  <c r="H28" i="4"/>
  <c r="H22" i="4"/>
  <c r="H17" i="4"/>
  <c r="H15" i="4"/>
  <c r="H7" i="4"/>
  <c r="H29" i="4"/>
  <c r="H30" i="4"/>
  <c r="H31" i="4"/>
  <c r="H32" i="4"/>
  <c r="H33" i="4"/>
  <c r="H34" i="4"/>
  <c r="H35" i="4"/>
  <c r="H6" i="4"/>
  <c r="H36" i="4"/>
  <c r="H2" i="4"/>
  <c r="H10" i="4"/>
  <c r="H3" i="4"/>
  <c r="H4" i="4"/>
  <c r="H37" i="4"/>
  <c r="H38" i="4"/>
  <c r="H39" i="4"/>
  <c r="H40" i="4"/>
  <c r="H41" i="4"/>
  <c r="H42" i="4"/>
  <c r="H43" i="4"/>
  <c r="H44" i="4"/>
  <c r="H45" i="4"/>
  <c r="H46" i="4"/>
  <c r="H47" i="4"/>
  <c r="H48" i="4"/>
  <c r="H49" i="4"/>
  <c r="H50" i="4"/>
  <c r="H51" i="4"/>
  <c r="H52" i="4"/>
  <c r="H53" i="4"/>
  <c r="H54" i="4"/>
  <c r="H55" i="4"/>
  <c r="H5" i="4"/>
  <c r="E9" i="4"/>
  <c r="F9" i="4"/>
  <c r="E25" i="4"/>
  <c r="F25" i="4"/>
  <c r="E14" i="4"/>
  <c r="F14" i="4"/>
  <c r="E11" i="4"/>
  <c r="F11" i="4"/>
  <c r="E19" i="4"/>
  <c r="F19" i="4"/>
  <c r="E26" i="4"/>
  <c r="F26" i="4"/>
  <c r="E8" i="4"/>
  <c r="F8" i="4"/>
  <c r="E16" i="4"/>
  <c r="F16" i="4"/>
  <c r="E20" i="4"/>
  <c r="F20" i="4"/>
  <c r="E23" i="4"/>
  <c r="F23" i="4"/>
  <c r="E27" i="4"/>
  <c r="F27" i="4"/>
  <c r="E24" i="4"/>
  <c r="F24" i="4"/>
  <c r="E12" i="4"/>
  <c r="F12" i="4"/>
  <c r="E18" i="4"/>
  <c r="F18" i="4"/>
  <c r="E13" i="4"/>
  <c r="F13" i="4"/>
  <c r="E21" i="4"/>
  <c r="F21" i="4"/>
  <c r="E28" i="4"/>
  <c r="F28" i="4"/>
  <c r="E22" i="4"/>
  <c r="F22" i="4"/>
  <c r="E17" i="4"/>
  <c r="F17" i="4"/>
  <c r="E15" i="4"/>
  <c r="F15" i="4"/>
  <c r="E7" i="4"/>
  <c r="F7" i="4"/>
  <c r="E29" i="4"/>
  <c r="F29" i="4"/>
  <c r="E30" i="4"/>
  <c r="F30" i="4"/>
  <c r="E31" i="4"/>
  <c r="F31" i="4"/>
  <c r="E32" i="4"/>
  <c r="F32" i="4"/>
  <c r="E33" i="4"/>
  <c r="F33" i="4"/>
  <c r="E34" i="4"/>
  <c r="F34" i="4"/>
  <c r="E35" i="4"/>
  <c r="F35" i="4"/>
  <c r="E6" i="4"/>
  <c r="F6" i="4"/>
  <c r="E36" i="4"/>
  <c r="F36" i="4"/>
  <c r="E2" i="4"/>
  <c r="F2" i="4"/>
  <c r="E10" i="4"/>
  <c r="F10" i="4"/>
  <c r="E3" i="4"/>
  <c r="F3" i="4"/>
  <c r="E4" i="4"/>
  <c r="F4" i="4"/>
  <c r="E37" i="4"/>
  <c r="F37" i="4"/>
  <c r="E38" i="4"/>
  <c r="F38" i="4"/>
  <c r="E39" i="4"/>
  <c r="F39" i="4"/>
  <c r="E40" i="4"/>
  <c r="F40" i="4"/>
  <c r="E41" i="4"/>
  <c r="F41" i="4"/>
  <c r="E42" i="4"/>
  <c r="F42" i="4"/>
  <c r="E43" i="4"/>
  <c r="F43" i="4"/>
  <c r="E44" i="4"/>
  <c r="F44" i="4"/>
  <c r="E45" i="4"/>
  <c r="F45" i="4"/>
  <c r="E46" i="4"/>
  <c r="F46" i="4"/>
  <c r="E47" i="4"/>
  <c r="F47" i="4"/>
  <c r="E48" i="4"/>
  <c r="F48" i="4"/>
  <c r="E49" i="4"/>
  <c r="F49" i="4"/>
  <c r="E50" i="4"/>
  <c r="F50" i="4"/>
  <c r="E51" i="4"/>
  <c r="F51" i="4"/>
  <c r="E52" i="4"/>
  <c r="F52" i="4"/>
  <c r="E53" i="4"/>
  <c r="F53" i="4"/>
  <c r="E54" i="4"/>
  <c r="F54" i="4"/>
  <c r="E55" i="4"/>
  <c r="F55" i="4"/>
  <c r="F5" i="4"/>
  <c r="E5" i="4"/>
  <c r="D9" i="4"/>
  <c r="D25" i="4"/>
  <c r="D14" i="4"/>
  <c r="D11" i="4"/>
  <c r="D19" i="4"/>
  <c r="D26" i="4"/>
  <c r="D8" i="4"/>
  <c r="D16" i="4"/>
  <c r="D20" i="4"/>
  <c r="D23" i="4"/>
  <c r="D27" i="4"/>
  <c r="D24" i="4"/>
  <c r="D12" i="4"/>
  <c r="D18" i="4"/>
  <c r="D13" i="4"/>
  <c r="D21" i="4"/>
  <c r="D28" i="4"/>
  <c r="D22" i="4"/>
  <c r="D17" i="4"/>
  <c r="D15" i="4"/>
  <c r="D7" i="4"/>
  <c r="D29" i="4"/>
  <c r="D30" i="4"/>
  <c r="D31" i="4"/>
  <c r="D32" i="4"/>
  <c r="D33" i="4"/>
  <c r="D34" i="4"/>
  <c r="D35" i="4"/>
  <c r="D6" i="4"/>
  <c r="D36" i="4"/>
  <c r="D2" i="4"/>
  <c r="D10" i="4"/>
  <c r="D3" i="4"/>
  <c r="D4" i="4"/>
  <c r="D37" i="4"/>
  <c r="D38" i="4"/>
  <c r="D39" i="4"/>
  <c r="D40" i="4"/>
  <c r="D41" i="4"/>
  <c r="D42" i="4"/>
  <c r="D43" i="4"/>
  <c r="D44" i="4"/>
  <c r="D45" i="4"/>
  <c r="D46" i="4"/>
  <c r="D47" i="4"/>
  <c r="D48" i="4"/>
  <c r="D49" i="4"/>
  <c r="D50" i="4"/>
  <c r="D51" i="4"/>
  <c r="D52" i="4"/>
  <c r="D53" i="4"/>
  <c r="D54" i="4"/>
  <c r="D55" i="4"/>
  <c r="D5" i="4"/>
  <c r="G9" i="4"/>
  <c r="G25" i="4"/>
  <c r="G14" i="4"/>
  <c r="G11" i="4"/>
  <c r="G19" i="4"/>
  <c r="G26" i="4"/>
  <c r="G8" i="4"/>
  <c r="G16" i="4"/>
  <c r="G20" i="4"/>
  <c r="G23" i="4"/>
  <c r="G27" i="4"/>
  <c r="G24" i="4"/>
  <c r="G12" i="4"/>
  <c r="G18" i="4"/>
  <c r="G13" i="4"/>
  <c r="G21" i="4"/>
  <c r="G28" i="4"/>
  <c r="G22" i="4"/>
  <c r="G17" i="4"/>
  <c r="G15" i="4"/>
  <c r="G7" i="4"/>
  <c r="G29" i="4"/>
  <c r="G30" i="4"/>
  <c r="G31" i="4"/>
  <c r="G32" i="4"/>
  <c r="G33" i="4"/>
  <c r="G34" i="4"/>
  <c r="G35" i="4"/>
  <c r="G6" i="4"/>
  <c r="G36" i="4"/>
  <c r="G2" i="4"/>
  <c r="G10" i="4"/>
  <c r="G3" i="4"/>
  <c r="G4" i="4"/>
  <c r="G37" i="4"/>
  <c r="G38" i="4"/>
  <c r="G39" i="4"/>
  <c r="G40" i="4"/>
  <c r="G41" i="4"/>
  <c r="G42" i="4"/>
  <c r="G43" i="4"/>
  <c r="G44" i="4"/>
  <c r="G45" i="4"/>
  <c r="G46" i="4"/>
  <c r="G47" i="4"/>
  <c r="G48" i="4"/>
  <c r="G49" i="4"/>
  <c r="G50" i="4"/>
  <c r="G51" i="4"/>
  <c r="G52" i="4"/>
  <c r="G53" i="4"/>
  <c r="G54" i="4"/>
  <c r="G55" i="4"/>
  <c r="G5" i="4"/>
  <c r="C9" i="4"/>
  <c r="C25" i="4"/>
  <c r="C14" i="4"/>
  <c r="C11" i="4"/>
  <c r="C19" i="4"/>
  <c r="C26" i="4"/>
  <c r="C8" i="4"/>
  <c r="C16" i="4"/>
  <c r="C20" i="4"/>
  <c r="C23" i="4"/>
  <c r="C27" i="4"/>
  <c r="C24" i="4"/>
  <c r="C12" i="4"/>
  <c r="C18" i="4"/>
  <c r="C13" i="4"/>
  <c r="C21" i="4"/>
  <c r="C28" i="4"/>
  <c r="C22" i="4"/>
  <c r="C17" i="4"/>
  <c r="C15" i="4"/>
  <c r="C7" i="4"/>
  <c r="C29" i="4"/>
  <c r="C30" i="4"/>
  <c r="C31" i="4"/>
  <c r="C32" i="4"/>
  <c r="C33" i="4"/>
  <c r="C34" i="4"/>
  <c r="C35" i="4"/>
  <c r="C6" i="4"/>
  <c r="C36" i="4"/>
  <c r="C2" i="4"/>
  <c r="C10" i="4"/>
  <c r="C3" i="4"/>
  <c r="C4" i="4"/>
  <c r="C37" i="4"/>
  <c r="C38" i="4"/>
  <c r="C39" i="4"/>
  <c r="C40" i="4"/>
  <c r="C41" i="4"/>
  <c r="C42" i="4"/>
  <c r="C43" i="4"/>
  <c r="C44" i="4"/>
  <c r="C45" i="4"/>
  <c r="C46" i="4"/>
  <c r="C47" i="4"/>
  <c r="C48" i="4"/>
  <c r="C49" i="4"/>
  <c r="C50" i="4"/>
  <c r="C51" i="4"/>
  <c r="C52" i="4"/>
  <c r="C53" i="4"/>
  <c r="C54" i="4"/>
  <c r="C55" i="4"/>
  <c r="C5" i="4"/>
  <c r="E56" i="4"/>
  <c r="F56" i="4"/>
  <c r="G56" i="4"/>
  <c r="H56" i="4"/>
  <c r="J56" i="4"/>
  <c r="D56" i="4"/>
  <c r="C56" i="4"/>
  <c r="L3" i="2"/>
  <c r="L4" i="2"/>
  <c r="L5" i="2"/>
  <c r="L6" i="2"/>
  <c r="L7" i="2"/>
  <c r="L8" i="2"/>
  <c r="L9" i="2"/>
  <c r="L10" i="2"/>
  <c r="L11" i="2"/>
  <c r="L12" i="2"/>
  <c r="L13" i="2"/>
  <c r="L14" i="2"/>
  <c r="L15" i="2"/>
  <c r="L2" i="2"/>
  <c r="K3" i="2"/>
  <c r="K4" i="2"/>
  <c r="K5" i="2"/>
  <c r="K6" i="2"/>
  <c r="K7" i="2"/>
  <c r="K8" i="2"/>
  <c r="K9" i="2"/>
  <c r="K10" i="2"/>
  <c r="K11" i="2"/>
  <c r="K12" i="2"/>
  <c r="K13" i="2"/>
  <c r="K14" i="2"/>
  <c r="K15" i="2"/>
  <c r="K2" i="2"/>
  <c r="J3" i="2"/>
  <c r="J4" i="2"/>
  <c r="J5" i="2"/>
  <c r="J6" i="2"/>
  <c r="J8" i="2"/>
  <c r="J9" i="2"/>
  <c r="J2" i="2"/>
  <c r="L16" i="2"/>
  <c r="J16" i="2"/>
  <c r="H3" i="2"/>
  <c r="I3" i="2"/>
  <c r="H4" i="2"/>
  <c r="I4" i="2"/>
  <c r="H5" i="2"/>
  <c r="I5" i="2"/>
  <c r="H6" i="2"/>
  <c r="I6" i="2"/>
  <c r="H7" i="2"/>
  <c r="I7" i="2"/>
  <c r="H8" i="2"/>
  <c r="I8" i="2"/>
  <c r="H9" i="2"/>
  <c r="I9" i="2"/>
  <c r="H10" i="2"/>
  <c r="I10" i="2"/>
  <c r="H11" i="2"/>
  <c r="I11" i="2"/>
  <c r="H12" i="2"/>
  <c r="I12" i="2"/>
  <c r="H13" i="2"/>
  <c r="I13" i="2"/>
  <c r="H14" i="2"/>
  <c r="I14" i="2"/>
  <c r="H15" i="2"/>
  <c r="I15" i="2"/>
  <c r="I2" i="2"/>
  <c r="H2" i="2"/>
  <c r="G3" i="2"/>
  <c r="G4" i="2"/>
  <c r="G5" i="2"/>
  <c r="G6" i="2"/>
  <c r="G7" i="2"/>
  <c r="G8" i="2"/>
  <c r="G9" i="2"/>
  <c r="G10" i="2"/>
  <c r="G11" i="2"/>
  <c r="G12" i="2"/>
  <c r="G13" i="2"/>
  <c r="G14" i="2"/>
  <c r="G15" i="2"/>
  <c r="G2" i="2"/>
  <c r="E3" i="2"/>
  <c r="E4" i="2"/>
  <c r="E5" i="2"/>
  <c r="E6" i="2"/>
  <c r="E7" i="2"/>
  <c r="E8" i="2"/>
  <c r="E9" i="2"/>
  <c r="E10" i="2"/>
  <c r="E11" i="2"/>
  <c r="E12" i="2"/>
  <c r="E13" i="2"/>
  <c r="E14" i="2"/>
  <c r="E15" i="2"/>
  <c r="D3" i="2"/>
  <c r="D4" i="2"/>
  <c r="D5" i="2"/>
  <c r="D6" i="2"/>
  <c r="D7" i="2"/>
  <c r="D8" i="2"/>
  <c r="D9" i="2"/>
  <c r="D10" i="2"/>
  <c r="D11" i="2"/>
  <c r="D12" i="2"/>
  <c r="D13" i="2"/>
  <c r="D14" i="2"/>
  <c r="D15" i="2"/>
  <c r="C3" i="2"/>
  <c r="C4" i="2"/>
  <c r="C5" i="2"/>
  <c r="C6" i="2"/>
  <c r="C7" i="2"/>
  <c r="C8" i="2"/>
  <c r="C9" i="2"/>
  <c r="C10" i="2"/>
  <c r="C11" i="2"/>
  <c r="C12" i="2"/>
  <c r="C13" i="2"/>
  <c r="C14" i="2"/>
  <c r="C15" i="2"/>
  <c r="F3" i="2"/>
  <c r="F4" i="2"/>
  <c r="F5" i="2"/>
  <c r="F6" i="2"/>
  <c r="F7" i="2"/>
  <c r="F8" i="2"/>
  <c r="F9" i="2"/>
  <c r="F10" i="2"/>
  <c r="F11" i="2"/>
  <c r="F12" i="2"/>
  <c r="F13" i="2"/>
  <c r="F14" i="2"/>
  <c r="F15" i="2"/>
  <c r="F2" i="2"/>
  <c r="D2" i="2"/>
  <c r="E2" i="2"/>
  <c r="C2" i="2"/>
  <c r="B16" i="2"/>
  <c r="B3" i="2"/>
  <c r="B4" i="2"/>
  <c r="B5" i="2"/>
  <c r="B6" i="2"/>
  <c r="B7" i="2"/>
  <c r="B8" i="2"/>
  <c r="B9" i="2"/>
  <c r="B10" i="2"/>
  <c r="B11" i="2"/>
  <c r="B12" i="2"/>
  <c r="B13" i="2"/>
  <c r="B14" i="2"/>
  <c r="B15" i="2"/>
  <c r="B2" i="2"/>
  <c r="C16" i="2"/>
  <c r="D16" i="2"/>
  <c r="E16" i="2"/>
  <c r="F16" i="2"/>
  <c r="G16" i="2"/>
  <c r="H16" i="2"/>
  <c r="I16" i="2"/>
</calcChain>
</file>

<file path=xl/sharedStrings.xml><?xml version="1.0" encoding="utf-8"?>
<sst xmlns="http://schemas.openxmlformats.org/spreadsheetml/2006/main" count="315" uniqueCount="99">
  <si>
    <t>Contents</t>
  </si>
  <si>
    <t xml:space="preserve">This is a summary dataset from the research project "The composition of household waste at the kerbside in 2021-23". It was produced by Zero Waste Scotland in 2023. We have written a summary report and methodology document which is available on the Zero Waste Scotland website. We think there is value in providing a summary data table for a more technical audience. </t>
  </si>
  <si>
    <t>Who might use this data?</t>
  </si>
  <si>
    <t xml:space="preserve">Zero Waste Scotland receives information requests related to waste composition analysis from local authority waste managers, consultants and wider policy practitioners.  </t>
  </si>
  <si>
    <t>Where can I find more information on this project?</t>
  </si>
  <si>
    <t>ZWS values your interest in this project. If you would like to discuss the project, provide feedback or request more information please contact Zero Waste Scotland on 01786 433 930.</t>
  </si>
  <si>
    <t>Guidance on the column headings in this dataset</t>
  </si>
  <si>
    <r>
      <t>Waste type</t>
    </r>
    <r>
      <rPr>
        <sz val="11"/>
        <rFont val="Calibri"/>
        <family val="2"/>
        <scheme val="minor"/>
      </rPr>
      <t xml:space="preserve"> - Waste composition studies used two levels of categorisation. The separate methodology document provides details of the level 1 and 2 waste type categories used in final analysis (including "typically recycled at the kerbside" and "biodegradability content"). We provide level one and two data in this excel dataset and provide analysis of some level two waste types in the summary report. </t>
    </r>
  </si>
  <si>
    <r>
      <t>Kerbside</t>
    </r>
    <r>
      <rPr>
        <sz val="11"/>
        <rFont val="Calibri"/>
        <family val="2"/>
        <scheme val="minor"/>
      </rPr>
      <t xml:space="preserve"> - the overall estimated composition of household waste collected at the kerbside in 2021-23. This includes all residual waste, segregated recycling and mixed recycling.  </t>
    </r>
  </si>
  <si>
    <r>
      <t>Residual</t>
    </r>
    <r>
      <rPr>
        <sz val="11"/>
        <rFont val="Calibri"/>
        <family val="2"/>
        <scheme val="minor"/>
      </rPr>
      <t xml:space="preserve"> - the estimated composition of household waste thrown away in the residual bin at the kerbside in 2021-23. </t>
    </r>
  </si>
  <si>
    <r>
      <t xml:space="preserve">Quantities of waste per household - </t>
    </r>
    <r>
      <rPr>
        <sz val="11"/>
        <rFont val="Calibri"/>
        <family val="2"/>
        <scheme val="minor"/>
      </rPr>
      <t>2021 household estimates were used in order to match up with the corresponding local authority waste data flow datasets used in final analysis. Basis of analysis = 2,528,823 households</t>
    </r>
  </si>
  <si>
    <r>
      <t>Quantities of waste per capita</t>
    </r>
    <r>
      <rPr>
        <sz val="11"/>
        <rFont val="Calibri"/>
        <family val="2"/>
        <scheme val="minor"/>
      </rPr>
      <t xml:space="preserve"> - 2021 population estimates were used in order to match up with the corresponding local authority waste data flow datasets used in final analysis. Basis of analysis  = 5,479,900 persons</t>
    </r>
  </si>
  <si>
    <r>
      <t xml:space="preserve">Typically recycled at the kerbside in residual </t>
    </r>
    <r>
      <rPr>
        <sz val="11"/>
        <rFont val="Calibri"/>
        <family val="2"/>
        <scheme val="minor"/>
      </rPr>
      <t>- our estimate for the quantities of household waste types that are typically recycled at the kerbside that were still found in kerbside residual waste in 2021-23. For further details of which waste types were classified as typically recycled at the kerbside please see the Methodology document. Our analysis assumes that these waste types could be captured using kerbside services that are typically provided by Scottish local authorities. We do not account for where individual local authorities have chosen not to provide a kerbside collection (e.g relying on alternative collection points), or where only partial coverage of households is provided. It was beyond the scope of the current study to assess additional recycling potential for each of Scotland’s thirty-two local authorities.</t>
    </r>
  </si>
  <si>
    <t>Guidance on using this dataset</t>
  </si>
  <si>
    <r>
      <t xml:space="preserve">We do not recommend using this dataset to calculate a kerbside-specific recycling rate. </t>
    </r>
    <r>
      <rPr>
        <sz val="11"/>
        <rFont val="Calibri"/>
        <family val="2"/>
        <scheme val="minor"/>
      </rPr>
      <t>Individual local authority and national household recycling rate calculations are conducted by SEPA using a wider range of household waste data (e.g household wastes collected at recycling centres). See https://www.sepa.org.uk/environment/waste/waste-data/waste-data-reporting/household-waste-data/</t>
    </r>
  </si>
  <si>
    <r>
      <rPr>
        <b/>
        <sz val="11"/>
        <color rgb="FF000000"/>
        <rFont val="Calibri"/>
        <scheme val="minor"/>
      </rPr>
      <t>The total tonnages in this dataset will not exactly match those reported on waste data flow for either 2021 or 2022.</t>
    </r>
    <r>
      <rPr>
        <sz val="11"/>
        <color rgb="FF000000"/>
        <rFont val="Calibri"/>
        <scheme val="minor"/>
      </rPr>
      <t xml:space="preserve"> Waste composition analysis took place at a time of significant change in waste services and we have matched waste composition data to the most appropriate reporting year on waste data flow. In final analysis we used 2021 data for all thirty two local authorities. Our analysis is therefore representative of the 2021-22 period. </t>
    </r>
  </si>
  <si>
    <r>
      <t>Data rounding.</t>
    </r>
    <r>
      <rPr>
        <sz val="11"/>
        <rFont val="Calibri"/>
        <family val="2"/>
        <scheme val="minor"/>
      </rPr>
      <t xml:space="preserve"> We provide tonnage estimates for each waste type as raw values and rounded to two significant figures (see tabs "...2sf"). We think rounded values shoud be used to make straightforward statements e.g "</t>
    </r>
    <r>
      <rPr>
        <i/>
        <sz val="11"/>
        <rFont val="Calibri"/>
        <family val="2"/>
        <scheme val="minor"/>
      </rPr>
      <t>there is approximately 330,000 tonnes of food waste in the residual waste</t>
    </r>
    <r>
      <rPr>
        <sz val="11"/>
        <rFont val="Calibri"/>
        <family val="2"/>
        <scheme val="minor"/>
      </rPr>
      <t xml:space="preserve">". Raw values may be more suitable in other circumstances e.g if using kg/capita data in secondary analysis. Column totals are not rounded as they are taken from data reported by local authorities on waste data flow. The rounded waste type quantities will therefore not sum exactly to totals provided. </t>
    </r>
  </si>
  <si>
    <t>Waste type level 1</t>
  </si>
  <si>
    <t>Kerbside (Tonnes)</t>
  </si>
  <si>
    <t>Kerbside  (%)</t>
  </si>
  <si>
    <t>Kerbside  (kg/household/year)</t>
  </si>
  <si>
    <t>All Kerbside (kg/capita/year)</t>
  </si>
  <si>
    <t>Residual (Tonnes)</t>
  </si>
  <si>
    <t>Residual (%)</t>
  </si>
  <si>
    <t>Residual (kg/household/year)</t>
  </si>
  <si>
    <t>Residual (kg/capita/year)</t>
  </si>
  <si>
    <t>Typically recycled at the kerbside in residual (Tonnes)</t>
  </si>
  <si>
    <t>Typically recycled at the kerbside in residual  (kg/household/year)</t>
  </si>
  <si>
    <t>Typically recycled at the kerbside in residual (kg/capita/year)</t>
  </si>
  <si>
    <t>Glass waste</t>
  </si>
  <si>
    <t>Paper</t>
  </si>
  <si>
    <t>Cardboard</t>
  </si>
  <si>
    <t>Metal</t>
  </si>
  <si>
    <t>Dense plastic</t>
  </si>
  <si>
    <t>Plastic films and flexibles</t>
  </si>
  <si>
    <t>Garden waste</t>
  </si>
  <si>
    <t>Food wastes</t>
  </si>
  <si>
    <t xml:space="preserve">Wood </t>
  </si>
  <si>
    <t xml:space="preserve">Electrical and electronic items </t>
  </si>
  <si>
    <t>Textiles</t>
  </si>
  <si>
    <t>Absorbent hygiene products</t>
  </si>
  <si>
    <t>Other</t>
  </si>
  <si>
    <t>Unclassified</t>
  </si>
  <si>
    <t>Totals</t>
  </si>
  <si>
    <t>Waste type level 2</t>
  </si>
  <si>
    <t>Drinks bottles</t>
  </si>
  <si>
    <t>Other glass packaging</t>
  </si>
  <si>
    <t>Non-packaging glass</t>
  </si>
  <si>
    <t>Newspaper, magazines and directories</t>
  </si>
  <si>
    <t>Other recyclable paper</t>
  </si>
  <si>
    <t>Recyclable paper packaging</t>
  </si>
  <si>
    <t>Non-recyclable paper</t>
  </si>
  <si>
    <t>Thin (Grey) Card Packaging</t>
  </si>
  <si>
    <t>Thick (Brown) corrugated cardboard packaging</t>
  </si>
  <si>
    <t>Cartons and other card/plastic laminate packaging</t>
  </si>
  <si>
    <t>Other card</t>
  </si>
  <si>
    <t>Heavily contaminated card &amp; other composite card</t>
  </si>
  <si>
    <t>Steel drink cans</t>
  </si>
  <si>
    <t>Other ferrous packaging</t>
  </si>
  <si>
    <t>Aluminium drink cans</t>
  </si>
  <si>
    <t>Aluminium packaging</t>
  </si>
  <si>
    <t>Aerosols</t>
  </si>
  <si>
    <t>Scrap metal (exc WEEE)</t>
  </si>
  <si>
    <t>HDPE drink bottles</t>
  </si>
  <si>
    <t>PET drink bottles</t>
  </si>
  <si>
    <t>Other non-drinks plastic bottles</t>
  </si>
  <si>
    <t>Pots, tubs and trays</t>
  </si>
  <si>
    <t>Non-recyclable plastic packaging</t>
  </si>
  <si>
    <t>Other dense plastic (Non-packaging)</t>
  </si>
  <si>
    <t>Plastic/foil laminate pouches</t>
  </si>
  <si>
    <t>Plastic film packaging</t>
  </si>
  <si>
    <t>Bin Bags</t>
  </si>
  <si>
    <t>Carrier bags</t>
  </si>
  <si>
    <t>Non-packaging plastic film</t>
  </si>
  <si>
    <t>Mowing, cutting and pruning garden waste</t>
  </si>
  <si>
    <t>Soil</t>
  </si>
  <si>
    <t>Food (avoidable) - in packaging</t>
  </si>
  <si>
    <t>Drinks (avoidable) - in packaging</t>
  </si>
  <si>
    <t>Food and drink (avoidable) - loose</t>
  </si>
  <si>
    <t>Inedible parts of food</t>
  </si>
  <si>
    <t>Cooking oil</t>
  </si>
  <si>
    <t>Wooden packaging</t>
  </si>
  <si>
    <t>Non-packaging wood</t>
  </si>
  <si>
    <t>Small domestic appliances and cables</t>
  </si>
  <si>
    <t>Batteries</t>
  </si>
  <si>
    <t>Light bulbs and tubes</t>
  </si>
  <si>
    <t>Other WEEE and associated consumables</t>
  </si>
  <si>
    <t>Clothing</t>
  </si>
  <si>
    <t>Shoes, bags, belts and other textile accessories</t>
  </si>
  <si>
    <t>Non-clothing fabric and textiles</t>
  </si>
  <si>
    <t>Carpet &amp; underlay</t>
  </si>
  <si>
    <t>Disposable Nappies</t>
  </si>
  <si>
    <t>Other absorbent hygiene products</t>
  </si>
  <si>
    <t>Potentially hazardous healthcare wastes</t>
  </si>
  <si>
    <t>Pet excrement, bedding, dead animals and cat litter</t>
  </si>
  <si>
    <t>Miscellaneous combustible</t>
  </si>
  <si>
    <t>Miscellaneous non-combustible</t>
  </si>
  <si>
    <t>Miscellaneous hazardous</t>
  </si>
  <si>
    <t>Sorting residues less than 10mm (‘fines’)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</si>
</sst>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0"/>
    <numFmt numFmtId="166" formatCode="0.0%"/>
    <numFmt numFmtId="167" formatCode="_-* #,##0.0_-;\-* #,##0.0_-;_-* &quot;-&quot;??_-;_-@_-"/>
    <numFmt numFmtId="168" formatCode="_-* #,##0_-;\-* #,##0_-;_-* &quot;-&quot;??_-;_-@_-"/>
  </numFmts>
  <fonts count="13">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0"/>
      <name val="Tahoma"/>
      <family val="2"/>
    </font>
    <font>
      <sz val="11"/>
      <color rgb="FF444444"/>
      <name val="Calibri"/>
      <family val="2"/>
      <scheme val="minor"/>
    </font>
    <font>
      <b/>
      <sz val="11"/>
      <color rgb="FF444444"/>
      <name val="Calibri"/>
      <family val="2"/>
      <scheme val="minor"/>
    </font>
    <font>
      <sz val="11"/>
      <name val="Calibri"/>
      <family val="2"/>
      <scheme val="minor"/>
    </font>
    <font>
      <b/>
      <sz val="11"/>
      <name val="Calibri"/>
      <family val="2"/>
      <scheme val="minor"/>
    </font>
    <font>
      <b/>
      <u/>
      <sz val="11"/>
      <name val="Calibri"/>
      <family val="2"/>
      <scheme val="minor"/>
    </font>
    <font>
      <i/>
      <sz val="11"/>
      <name val="Calibri"/>
      <family val="2"/>
      <scheme val="minor"/>
    </font>
    <font>
      <b/>
      <sz val="11"/>
      <color rgb="FF000000"/>
      <name val="Calibri"/>
      <scheme val="minor"/>
    </font>
    <font>
      <sz val="11"/>
      <color rgb="FF000000"/>
      <name val="Calibri"/>
      <scheme val="minor"/>
    </font>
  </fonts>
  <fills count="11">
    <fill>
      <patternFill patternType="none"/>
    </fill>
    <fill>
      <patternFill patternType="gray125"/>
    </fill>
    <fill>
      <patternFill patternType="solid">
        <fgColor rgb="FFBDD7EE"/>
        <bgColor rgb="FF000000"/>
      </patternFill>
    </fill>
    <fill>
      <patternFill patternType="solid">
        <fgColor rgb="FFC6E0B4"/>
        <bgColor rgb="FF000000"/>
      </patternFill>
    </fill>
    <fill>
      <patternFill patternType="solid">
        <fgColor rgb="FFDBDBDB"/>
        <bgColor rgb="FF000000"/>
      </patternFill>
    </fill>
    <fill>
      <patternFill patternType="solid">
        <fgColor rgb="FFFFD966"/>
        <bgColor rgb="FF000000"/>
      </patternFill>
    </fill>
    <fill>
      <patternFill patternType="solid">
        <fgColor theme="0" tint="-0.14996795556505021"/>
        <bgColor theme="0" tint="-0.14996795556505021"/>
      </patternFill>
    </fill>
    <fill>
      <patternFill patternType="solid">
        <fgColor theme="0" tint="-0.14999847407452621"/>
        <bgColor indexed="64"/>
      </patternFill>
    </fill>
    <fill>
      <patternFill patternType="solid">
        <fgColor rgb="FF005063"/>
        <bgColor indexed="64"/>
      </patternFill>
    </fill>
    <fill>
      <patternFill patternType="solid">
        <fgColor theme="8" tint="0.79998168889431442"/>
        <bgColor indexed="64"/>
      </patternFill>
    </fill>
    <fill>
      <patternFill patternType="solid">
        <fgColor rgb="FFF8CBAD"/>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3" fontId="1" fillId="6" borderId="1">
      <alignment horizontal="left" vertical="center"/>
    </xf>
    <xf numFmtId="0" fontId="2" fillId="8" borderId="3">
      <alignment horizontal="left" vertical="center" wrapText="1"/>
    </xf>
    <xf numFmtId="0" fontId="1" fillId="9" borderId="1"/>
  </cellStyleXfs>
  <cellXfs count="54">
    <xf numFmtId="0" fontId="0" fillId="0" borderId="0" xfId="0"/>
    <xf numFmtId="0" fontId="4" fillId="2" borderId="1" xfId="0" applyFont="1" applyFill="1" applyBorder="1"/>
    <xf numFmtId="0" fontId="4" fillId="3" borderId="1" xfId="0" applyFont="1" applyFill="1" applyBorder="1" applyAlignment="1">
      <alignment wrapText="1"/>
    </xf>
    <xf numFmtId="0" fontId="4" fillId="4" borderId="1" xfId="0" applyFont="1" applyFill="1" applyBorder="1" applyAlignment="1">
      <alignment wrapText="1"/>
    </xf>
    <xf numFmtId="0" fontId="4" fillId="5" borderId="1" xfId="0" applyFont="1" applyFill="1" applyBorder="1" applyAlignment="1">
      <alignment wrapText="1"/>
    </xf>
    <xf numFmtId="165" fontId="0" fillId="0" borderId="0" xfId="0" applyNumberFormat="1"/>
    <xf numFmtId="166" fontId="0" fillId="0" borderId="0" xfId="2" applyNumberFormat="1" applyFont="1"/>
    <xf numFmtId="168" fontId="0" fillId="0" borderId="0" xfId="0" applyNumberFormat="1"/>
    <xf numFmtId="0" fontId="0" fillId="0" borderId="1" xfId="0" applyBorder="1"/>
    <xf numFmtId="168" fontId="0" fillId="0" borderId="1" xfId="1" applyNumberFormat="1" applyFont="1" applyBorder="1"/>
    <xf numFmtId="166" fontId="0" fillId="0" borderId="1" xfId="2" applyNumberFormat="1" applyFont="1" applyBorder="1"/>
    <xf numFmtId="165" fontId="0" fillId="0" borderId="1" xfId="0" applyNumberFormat="1" applyBorder="1"/>
    <xf numFmtId="0" fontId="3" fillId="0" borderId="1" xfId="0" applyFont="1" applyBorder="1"/>
    <xf numFmtId="168" fontId="3" fillId="0" borderId="1" xfId="0" applyNumberFormat="1" applyFont="1" applyBorder="1"/>
    <xf numFmtId="9" fontId="3" fillId="0" borderId="1" xfId="2" applyFont="1" applyBorder="1"/>
    <xf numFmtId="167" fontId="3" fillId="0" borderId="1" xfId="0" applyNumberFormat="1" applyFont="1" applyBorder="1"/>
    <xf numFmtId="0" fontId="3" fillId="7" borderId="1" xfId="0" applyFont="1" applyFill="1" applyBorder="1"/>
    <xf numFmtId="9" fontId="3" fillId="7" borderId="1" xfId="2" applyFont="1" applyFill="1" applyBorder="1"/>
    <xf numFmtId="168" fontId="5" fillId="0" borderId="1" xfId="1" applyNumberFormat="1" applyFont="1" applyBorder="1"/>
    <xf numFmtId="165" fontId="3" fillId="7" borderId="1" xfId="0" applyNumberFormat="1" applyFont="1" applyFill="1" applyBorder="1"/>
    <xf numFmtId="168" fontId="3" fillId="7" borderId="1" xfId="1" applyNumberFormat="1" applyFont="1" applyFill="1" applyBorder="1"/>
    <xf numFmtId="168" fontId="6" fillId="7" borderId="1" xfId="1" applyNumberFormat="1" applyFont="1" applyFill="1" applyBorder="1"/>
    <xf numFmtId="166" fontId="3" fillId="7" borderId="1" xfId="2" applyNumberFormat="1" applyFont="1" applyFill="1" applyBorder="1"/>
    <xf numFmtId="166" fontId="0" fillId="0" borderId="0" xfId="0" applyNumberFormat="1"/>
    <xf numFmtId="164" fontId="0" fillId="0" borderId="0" xfId="0" applyNumberFormat="1"/>
    <xf numFmtId="165" fontId="5" fillId="0" borderId="2" xfId="1" applyNumberFormat="1" applyFont="1" applyFill="1" applyBorder="1"/>
    <xf numFmtId="1" fontId="0" fillId="0" borderId="1" xfId="1" applyNumberFormat="1" applyFont="1" applyBorder="1"/>
    <xf numFmtId="3" fontId="5" fillId="0" borderId="1" xfId="1" applyNumberFormat="1" applyFont="1" applyBorder="1"/>
    <xf numFmtId="3" fontId="5" fillId="0" borderId="1" xfId="1" applyNumberFormat="1" applyFont="1" applyBorder="1" applyAlignment="1">
      <alignment horizontal="left" indent="1"/>
    </xf>
    <xf numFmtId="0" fontId="8" fillId="2" borderId="1" xfId="0" applyFont="1" applyFill="1" applyBorder="1"/>
    <xf numFmtId="0" fontId="8" fillId="3" borderId="1" xfId="0" applyFont="1" applyFill="1" applyBorder="1" applyAlignment="1">
      <alignment wrapText="1"/>
    </xf>
    <xf numFmtId="0" fontId="8" fillId="4" borderId="1" xfId="0" applyFont="1" applyFill="1" applyBorder="1" applyAlignment="1">
      <alignment wrapText="1"/>
    </xf>
    <xf numFmtId="0" fontId="8" fillId="5" borderId="1" xfId="0" applyFont="1" applyFill="1" applyBorder="1" applyAlignment="1">
      <alignment wrapText="1"/>
    </xf>
    <xf numFmtId="0" fontId="9" fillId="10" borderId="0" xfId="0" applyFont="1" applyFill="1" applyAlignment="1">
      <alignment wrapText="1"/>
    </xf>
    <xf numFmtId="0" fontId="7" fillId="0" borderId="0" xfId="0" applyFont="1" applyAlignment="1">
      <alignment vertical="center" wrapText="1"/>
    </xf>
    <xf numFmtId="0" fontId="8" fillId="0" borderId="0" xfId="0" applyFont="1" applyAlignment="1">
      <alignment vertical="center" wrapText="1"/>
    </xf>
    <xf numFmtId="0" fontId="0" fillId="0" borderId="1" xfId="0" applyBorder="1" applyProtection="1">
      <protection hidden="1"/>
    </xf>
    <xf numFmtId="168" fontId="0" fillId="0" borderId="1" xfId="1" applyNumberFormat="1" applyFont="1" applyBorder="1" applyProtection="1">
      <protection hidden="1"/>
    </xf>
    <xf numFmtId="166" fontId="0" fillId="0" borderId="1" xfId="2" applyNumberFormat="1" applyFont="1" applyBorder="1" applyProtection="1">
      <protection hidden="1"/>
    </xf>
    <xf numFmtId="165" fontId="0" fillId="0" borderId="1" xfId="0" applyNumberFormat="1" applyBorder="1" applyProtection="1">
      <protection hidden="1"/>
    </xf>
    <xf numFmtId="167" fontId="0" fillId="0" borderId="1" xfId="1" applyNumberFormat="1" applyFont="1" applyBorder="1" applyProtection="1">
      <protection hidden="1"/>
    </xf>
    <xf numFmtId="3" fontId="0" fillId="0" borderId="1" xfId="1" applyNumberFormat="1" applyFont="1" applyBorder="1" applyProtection="1">
      <protection hidden="1"/>
    </xf>
    <xf numFmtId="0" fontId="3" fillId="7" borderId="1" xfId="0" applyFont="1" applyFill="1" applyBorder="1" applyProtection="1">
      <protection hidden="1"/>
    </xf>
    <xf numFmtId="168" fontId="3" fillId="7" borderId="1" xfId="0" applyNumberFormat="1" applyFont="1" applyFill="1" applyBorder="1" applyProtection="1">
      <protection hidden="1"/>
    </xf>
    <xf numFmtId="9" fontId="3" fillId="7" borderId="1" xfId="2" applyFont="1" applyFill="1" applyBorder="1" applyProtection="1">
      <protection hidden="1"/>
    </xf>
    <xf numFmtId="167" fontId="3" fillId="7" borderId="1" xfId="0" applyNumberFormat="1" applyFont="1" applyFill="1" applyBorder="1" applyProtection="1">
      <protection hidden="1"/>
    </xf>
    <xf numFmtId="165" fontId="3" fillId="7" borderId="1" xfId="0" applyNumberFormat="1" applyFont="1" applyFill="1" applyBorder="1" applyProtection="1">
      <protection hidden="1"/>
    </xf>
    <xf numFmtId="168" fontId="5" fillId="0" borderId="1" xfId="1" applyNumberFormat="1" applyFont="1" applyBorder="1" applyProtection="1">
      <protection hidden="1"/>
    </xf>
    <xf numFmtId="165" fontId="5" fillId="0" borderId="1" xfId="1" applyNumberFormat="1" applyFont="1" applyBorder="1" applyProtection="1">
      <protection hidden="1"/>
    </xf>
    <xf numFmtId="0" fontId="3" fillId="0" borderId="1" xfId="0" applyFont="1" applyBorder="1" applyProtection="1">
      <protection hidden="1"/>
    </xf>
    <xf numFmtId="168" fontId="3" fillId="7" borderId="1" xfId="1" applyNumberFormat="1" applyFont="1" applyFill="1" applyBorder="1" applyProtection="1">
      <protection hidden="1"/>
    </xf>
    <xf numFmtId="9" fontId="3" fillId="7" borderId="1" xfId="0" applyNumberFormat="1" applyFont="1" applyFill="1" applyBorder="1" applyProtection="1">
      <protection hidden="1"/>
    </xf>
    <xf numFmtId="168" fontId="6" fillId="7" borderId="1" xfId="1" applyNumberFormat="1" applyFont="1" applyFill="1" applyBorder="1" applyProtection="1">
      <protection hidden="1"/>
    </xf>
    <xf numFmtId="0" fontId="11" fillId="0" borderId="0" xfId="0" applyFont="1" applyAlignment="1">
      <alignment vertical="center" wrapText="1"/>
    </xf>
  </cellXfs>
  <cellStyles count="6">
    <cellStyle name="Background_Calculations" xfId="3" xr:uid="{799C493F-BAF4-40D6-A762-1F863E94B4BC}"/>
    <cellStyle name="Comma" xfId="1" builtinId="3"/>
    <cellStyle name="Normal" xfId="0" builtinId="0"/>
    <cellStyle name="Per cent" xfId="2" builtinId="5"/>
    <cellStyle name="ref_general" xfId="5" xr:uid="{505D8AE7-FD84-486E-9F97-DCB8B57CFDA4}"/>
    <cellStyle name="Table_Headings" xfId="4" xr:uid="{3FF84563-742E-482C-B268-1D05F8BA4E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CA_NWC_database_final_v5%20CAPTU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CA%20NWC%20Database%20Draft%20Final%202807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CA%20NWC%20Database%20Draft%20Final%201607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Drop downs"/>
      <sheetName val="Notes &amp; signposting"/>
      <sheetName val="Output"/>
      <sheetName val="Res estimates &amp; Capture "/>
      <sheetName val="LA Summary"/>
      <sheetName val="LA summary per capita"/>
      <sheetName val="LA summary per hh"/>
      <sheetName val="LA background"/>
      <sheetName val="WDF sheet"/>
      <sheetName val="NN selection"/>
      <sheetName val="Neighbours"/>
      <sheetName val="2009 comparision"/>
      <sheetName val="Materials"/>
      <sheetName val="Dry mats"/>
      <sheetName val="Organics"/>
      <sheetName val="F&amp;G transpose"/>
      <sheetName val="IR calcs"/>
      <sheetName val="LA service"/>
      <sheetName val="Sample summary"/>
      <sheetName val="Group task"/>
      <sheetName val="Destination"/>
      <sheetName val="ACC info"/>
      <sheetName val="ACC data"/>
      <sheetName val="AC info"/>
      <sheetName val="AC data"/>
      <sheetName val="Angus info"/>
      <sheetName val="Angus data"/>
      <sheetName val="ABC info"/>
      <sheetName val="ABC data"/>
      <sheetName val="CEC info"/>
      <sheetName val="CEC data"/>
      <sheetName val="Clacks info"/>
      <sheetName val="Clacks data"/>
      <sheetName val="D&amp;G info"/>
      <sheetName val="D&amp;G data"/>
      <sheetName val="DC info"/>
      <sheetName val="DC data"/>
      <sheetName val="EAC info"/>
      <sheetName val="EAC data"/>
      <sheetName val="EDC info"/>
      <sheetName val="EDC data"/>
      <sheetName val="ELC info"/>
      <sheetName val="ELC data"/>
      <sheetName val="ERC info"/>
      <sheetName val="ERC data"/>
      <sheetName val="ES info"/>
      <sheetName val="ES data"/>
      <sheetName val="Falkirk info"/>
      <sheetName val="Falkirk data"/>
      <sheetName val="Fife info"/>
      <sheetName val="Fife data"/>
      <sheetName val="GCC info"/>
      <sheetName val="GCC data"/>
      <sheetName val="HC info"/>
      <sheetName val="HC data"/>
      <sheetName val="IC info"/>
      <sheetName val="IC data"/>
      <sheetName val="MLC info"/>
      <sheetName val="MLC data"/>
      <sheetName val="Moray info"/>
      <sheetName val="Moray data"/>
      <sheetName val="NAC info"/>
      <sheetName val="NAC data"/>
      <sheetName val="NLC info"/>
      <sheetName val="NLC data"/>
      <sheetName val="OIC info"/>
      <sheetName val="OIC data"/>
      <sheetName val="P&amp;K info"/>
      <sheetName val="P&amp;K data"/>
      <sheetName val="RC info"/>
      <sheetName val="RC data"/>
      <sheetName val="SBC info"/>
      <sheetName val="SBC data"/>
      <sheetName val="SIC info"/>
      <sheetName val="SIC data"/>
      <sheetName val="SAC info"/>
      <sheetName val="SAC data"/>
      <sheetName val="SLC info"/>
      <sheetName val="SLC data"/>
      <sheetName val="SC info"/>
      <sheetName val="SC data"/>
      <sheetName val="WLC info"/>
      <sheetName val="WLC data"/>
      <sheetName val="WDC info"/>
      <sheetName val="WDC data"/>
      <sheetName val="Blank info"/>
      <sheetName val="Blank data"/>
      <sheetName val="Input fi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_Page"/>
      <sheetName val="Overview"/>
      <sheetName val="Change_log"/>
      <sheetName val="Model_Map"/>
      <sheetName val="Format styles"/>
      <sheetName val="Instructions"/>
      <sheetName val="Input&gt;&gt;"/>
      <sheetName val="In01_AE_LA_profile"/>
      <sheetName val="In02_Base_data_select"/>
      <sheetName val="In03_Comp_Assign_Dash"/>
      <sheetName val="In04_Kerb_recycling"/>
      <sheetName val="In05_Nonkerb_recycling"/>
      <sheetName val="In06_Recycled_from_residual"/>
      <sheetName val="In07_Material_transpose"/>
      <sheetName val="In08_Packaging_BMW"/>
      <sheetName val="In09_Output_settings"/>
      <sheetName val="Results&gt;&gt;"/>
      <sheetName val="R01_Kerbside_compare"/>
      <sheetName val="R02_Residual_Comparison"/>
      <sheetName val="R03_Main_outputs"/>
      <sheetName val="R04_BMW_outputs"/>
      <sheetName val="R05_Residual_outputs"/>
      <sheetName val="R06_Food_adjustments"/>
      <sheetName val="R07_Change"/>
      <sheetName val="R08_Packaging_output"/>
      <sheetName val="R09_Target_and_non-target"/>
      <sheetName val="R10_Data_for_minitab"/>
      <sheetName val="Calculations&gt;&gt;"/>
      <sheetName val="Cal01_Current_LA_profile"/>
      <sheetName val="Cal02_Comp_adjust"/>
      <sheetName val="Cal03_Group_comps"/>
      <sheetName val="Cal04_Assigned comps"/>
      <sheetName val="Cal05_Kerb_residual"/>
      <sheetName val="Cal06_Food&amp;drink_in_pack"/>
      <sheetName val="Cal07_Kerbside_capture"/>
      <sheetName val="Cal08_Non-kerb_residual"/>
      <sheetName val="Cal09_Twin_vs_DMR"/>
      <sheetName val="Background Data&gt;&gt;"/>
      <sheetName val="BG01_Population"/>
      <sheetName val="BG02_Corresponding_LAs"/>
      <sheetName val="BG03_Current_LA_schemes"/>
      <sheetName val="BG04_WDF_data"/>
      <sheetName val="BG05_SEPA_Q10_Q100_data"/>
      <sheetName val="BG06_WDF_pivots"/>
      <sheetName val="BG07_AE_kerbside_comps"/>
      <sheetName val="BG08_AE_residual_comps"/>
      <sheetName val="BG09_AE_recycled"/>
      <sheetName val="BG10_WCA_data_final"/>
      <sheetName val="BG11_Chargeable GW"/>
      <sheetName val="BG12_Simple_dry_WCA_data"/>
      <sheetName val="BG13_Organics_WCA_data"/>
      <sheetName val="BG14_F&amp;G_transpose"/>
      <sheetName val="BG15_Previous_WCA_data"/>
      <sheetName val="BG16_HWRC_data"/>
      <sheetName val="BG17_WRAP_WCA_data"/>
      <sheetName val="BG18_HH_%RR"/>
      <sheetName val="BG19_WRAP_portal_info"/>
      <sheetName val="BG20_ZWS_scheme_info"/>
      <sheetName val="BG21_ZWS_scheme_pivs"/>
      <sheetName val="BG22_LAprofile"/>
      <sheetName val="BG23_MatListCalcs"/>
      <sheetName val="BG24_Previous_outputs"/>
      <sheetName val="BG04_Dry_schemes"/>
      <sheetName val="BG05_Organic_schemes"/>
      <sheetName val="BG06_Food_schemes"/>
      <sheetName val="BG07_Residual_schemes"/>
      <sheetName val="Admin&gt;&gt;"/>
      <sheetName val="Lookup_lists"/>
      <sheetName val="Functional_lists"/>
      <sheetName val="Data obs"/>
      <sheetName val="Sorting queries"/>
      <sheetName val="Aberdeenshire"/>
      <sheetName val="BG04_Dry_schemes (2)"/>
      <sheetName val="AC_input"/>
      <sheetName val="AC_check"/>
      <sheetName val="AC DMR July21-June22"/>
      <sheetName val="AC_calcs"/>
      <sheetName val="AC_output"/>
      <sheetName val="Angus"/>
      <sheetName val="Angus_input"/>
      <sheetName val="Angus_calcs"/>
      <sheetName val="Angus_check"/>
      <sheetName val="Angus_output"/>
      <sheetName val="D&amp;G"/>
      <sheetName val="Phase1_residual_input"/>
      <sheetName val="DGC_input"/>
      <sheetName val="DGC_check"/>
      <sheetName val="DGC_calcs"/>
      <sheetName val="DGC_output"/>
      <sheetName val="EDC"/>
      <sheetName val="EDC_input"/>
      <sheetName val="EDC_calcs"/>
      <sheetName val="EDC_check"/>
      <sheetName val="EDC_output"/>
      <sheetName val="Edinburgh"/>
      <sheetName val="CEC_daily_input"/>
      <sheetName val="CEC_food_packaging"/>
      <sheetName val="CEC_input"/>
      <sheetName val="CEC_paper_banks"/>
      <sheetName val="CEC_calcs"/>
      <sheetName val="CEC_output"/>
      <sheetName val="CEC_check"/>
      <sheetName val="Output_description"/>
      <sheetName val="ELC"/>
      <sheetName val="ELC_input"/>
      <sheetName val="ELC_check"/>
      <sheetName val="ELC_calcs"/>
      <sheetName val="ELC_output"/>
      <sheetName val="ELC_check_input"/>
      <sheetName val="ELC_check_calcs"/>
      <sheetName val="ELC_check_output"/>
      <sheetName val="Fife"/>
      <sheetName val="FC_input"/>
      <sheetName val="FC_check"/>
      <sheetName val="FC_calcs"/>
      <sheetName val="FC_output"/>
      <sheetName val="Glasgow"/>
      <sheetName val="GCC_input"/>
      <sheetName val="GCC_check"/>
      <sheetName val="GCC_calcs"/>
      <sheetName val="GCC_output"/>
      <sheetName val="Highland"/>
      <sheetName val="HC_input"/>
      <sheetName val="HC_check"/>
      <sheetName val="HC_calcs"/>
      <sheetName val="HC_output"/>
      <sheetName val="North Ayrshire"/>
      <sheetName val="NAC_input"/>
      <sheetName val="NAC_check"/>
      <sheetName val="NAC_calcs"/>
      <sheetName val="NAC_output"/>
      <sheetName val="North Lan"/>
      <sheetName val="NLC_check"/>
      <sheetName val="NLC_input"/>
      <sheetName val="NLC_calcs"/>
      <sheetName val="NLC_output"/>
      <sheetName val="Perth &amp; Kinross"/>
      <sheetName val="PKC_input"/>
      <sheetName val="PKC_check"/>
      <sheetName val="PKC_calcs"/>
      <sheetName val="PKC_output"/>
      <sheetName val="Renfrewshire"/>
      <sheetName val="RC_input"/>
      <sheetName val="RC_check"/>
      <sheetName val="RC_calcs"/>
      <sheetName val="RC_output"/>
      <sheetName val="Scot Borders"/>
      <sheetName val="SBC_input"/>
      <sheetName val="SBC_check"/>
      <sheetName val="SBC_calcs"/>
      <sheetName val="SBC_output"/>
      <sheetName val="South Ayrshire"/>
      <sheetName val="SAC_input"/>
      <sheetName val="SAC_check"/>
      <sheetName val="SAC_calcs"/>
      <sheetName val="SAC_out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_Page"/>
      <sheetName val="Overview"/>
      <sheetName val="Change_log"/>
      <sheetName val="Model_Map"/>
      <sheetName val="Format styles"/>
      <sheetName val="Instructions"/>
      <sheetName val="Input&gt;&gt;"/>
      <sheetName val="In01_AE_LA_profile"/>
      <sheetName val="In02_Base_data_select"/>
      <sheetName val="In03_Comp_Assign_Dash"/>
      <sheetName val="In04_Kerb_recycling"/>
      <sheetName val="In05_Nonkerb_recycling"/>
      <sheetName val="In06_Recycled_from_residual"/>
      <sheetName val="In07_Material_transpose"/>
      <sheetName val="In08_Packaging_BMW"/>
      <sheetName val="In09_Output_settings"/>
      <sheetName val="Results&gt;&gt;"/>
      <sheetName val="R01_Kerbside_compare"/>
      <sheetName val="R02_Residual_Comparison"/>
      <sheetName val="R03_Main_outputs"/>
      <sheetName val="R04_BMW_outputs"/>
      <sheetName val="R05_Residual_outputs"/>
      <sheetName val="R06_Food_adjustments"/>
      <sheetName val="R07_Change"/>
      <sheetName val="R08_Packaging_output"/>
      <sheetName val="R09_Data_for_minitab"/>
      <sheetName val="Calculations&gt;&gt;"/>
      <sheetName val="Cal01_Current_LA_profile"/>
      <sheetName val="Cal02_Comp_adjust"/>
      <sheetName val="Cal03_Group_comps"/>
      <sheetName val="Cal04_Assigned comps"/>
      <sheetName val="Cal05_Kerb_residual"/>
      <sheetName val="Cal06_Food&amp;drink_in_pack"/>
      <sheetName val="Cal07_Kerbside_capture"/>
      <sheetName val="Cal08_Non-kerb_residual"/>
      <sheetName val="Cal09_Twin_vs_DMR"/>
      <sheetName val="Background Data&gt;&gt;"/>
      <sheetName val="BG01_Population"/>
      <sheetName val="BG02_Corresponding_LAs"/>
      <sheetName val="BG03_Current_LA_schemes"/>
      <sheetName val="BG04_WDF_data"/>
      <sheetName val="BG05_SEPA_Q10_Q100_data"/>
      <sheetName val="BG06_WDF_pivots"/>
      <sheetName val="BG07_AE_kerbside_comps"/>
      <sheetName val="BG08_AE_residual_comps"/>
      <sheetName val="BG09_AE_recycled"/>
      <sheetName val="BG10_WCA_data_final"/>
      <sheetName val="BG11_Chargeable GW"/>
      <sheetName val="BG12_Simple_dry_WCA_data"/>
      <sheetName val="BG13_Organics_WCA_data"/>
      <sheetName val="BG14_F&amp;G_transpose"/>
      <sheetName val="BG15_Previous_WCA_data"/>
      <sheetName val="BG16_HWRC_data"/>
      <sheetName val="BG17_WRAP_WCA_data"/>
      <sheetName val="BG18_HH_%RR"/>
      <sheetName val="BG19_WRAP_portal_info"/>
      <sheetName val="BG20_ZWS_scheme_info"/>
      <sheetName val="BG21_ZWS_scheme_pivs"/>
      <sheetName val="BG22_LAprofile"/>
      <sheetName val="BG23_MatListCalcs"/>
      <sheetName val="BG24_Previous_outputs"/>
      <sheetName val="BG04_Dry_schemes"/>
      <sheetName val="BG05_Organic_schemes"/>
      <sheetName val="BG06_Food_schemes"/>
      <sheetName val="BG07_Residual_schemes"/>
      <sheetName val="Admin&gt;&gt;"/>
      <sheetName val="Lookup_lists"/>
      <sheetName val="Functional_lists"/>
      <sheetName val="Data obs"/>
      <sheetName val="Sorting queries"/>
      <sheetName val="Aberdeenshire"/>
      <sheetName val="BG04_Dry_schemes (2)"/>
      <sheetName val="AC_input"/>
      <sheetName val="AC_check"/>
      <sheetName val="AC DMR July21-June22"/>
      <sheetName val="AC_calcs"/>
      <sheetName val="AC_output"/>
      <sheetName val="Angus"/>
      <sheetName val="Angus_input"/>
      <sheetName val="Angus_calcs"/>
      <sheetName val="Angus_check"/>
      <sheetName val="Angus_output"/>
      <sheetName val="D&amp;G"/>
      <sheetName val="Phase1_residual_input"/>
      <sheetName val="DGC_input"/>
      <sheetName val="DGC_check"/>
      <sheetName val="DGC_calcs"/>
      <sheetName val="DGC_output"/>
      <sheetName val="EDC"/>
      <sheetName val="EDC_input"/>
      <sheetName val="EDC_calcs"/>
      <sheetName val="EDC_check"/>
      <sheetName val="EDC_output"/>
      <sheetName val="Edinburgh"/>
      <sheetName val="CEC_daily_input"/>
      <sheetName val="CEC_food_packaging"/>
      <sheetName val="CEC_input"/>
      <sheetName val="CEC_paper_banks"/>
      <sheetName val="CEC_calcs"/>
      <sheetName val="CEC_output"/>
      <sheetName val="CEC_check"/>
      <sheetName val="Output_description"/>
      <sheetName val="ELC"/>
      <sheetName val="ELC_input"/>
      <sheetName val="ELC_check"/>
      <sheetName val="ELC_calcs"/>
      <sheetName val="ELC_output"/>
      <sheetName val="ELC_check_input"/>
      <sheetName val="ELC_check_calcs"/>
      <sheetName val="ELC_check_output"/>
      <sheetName val="Fife"/>
      <sheetName val="FC_input"/>
      <sheetName val="FC_check"/>
      <sheetName val="FC_calcs"/>
      <sheetName val="FC_output"/>
      <sheetName val="Glasgow"/>
      <sheetName val="GCC_input"/>
      <sheetName val="GCC_check"/>
      <sheetName val="GCC_calcs"/>
      <sheetName val="GCC_output"/>
      <sheetName val="GCC comparison"/>
      <sheetName val="Highland"/>
      <sheetName val="HC_input"/>
      <sheetName val="HC_check"/>
      <sheetName val="HC_calcs"/>
      <sheetName val="HC_output"/>
      <sheetName val="North Ayrshire"/>
      <sheetName val="NAC_input"/>
      <sheetName val="NAC_check"/>
      <sheetName val="NAC_calcs"/>
      <sheetName val="NAC_output"/>
      <sheetName val="North Lan"/>
      <sheetName val="NLCold_input"/>
      <sheetName val="NLCold_calcs"/>
      <sheetName val="NLCold_output"/>
      <sheetName val="NLC_check"/>
      <sheetName val="NLC_input"/>
      <sheetName val="NLC_calcs"/>
      <sheetName val="NLC_output"/>
      <sheetName val="Perth &amp; Kinross"/>
      <sheetName val="PKC_input"/>
      <sheetName val="PKC_check"/>
      <sheetName val="PKC_calcs"/>
      <sheetName val="PKC_output"/>
      <sheetName val="Renfrewshire"/>
      <sheetName val="RC_input"/>
      <sheetName val="RC_check"/>
      <sheetName val="RC_calcs"/>
      <sheetName val="RC_output"/>
      <sheetName val="Scot Borders"/>
      <sheetName val="SBC_input"/>
      <sheetName val="SBC_check"/>
      <sheetName val="SBC_calcs_old"/>
      <sheetName val="SBC_output_old"/>
      <sheetName val="SBC_calcs"/>
      <sheetName val="SBC_output"/>
      <sheetName val="South Ayrshire"/>
      <sheetName val="SAC_input"/>
      <sheetName val="SAC_check"/>
      <sheetName val="SAC_calcs"/>
      <sheetName val="SAC_out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F361C-1166-4F57-9047-35402FC52FCF}">
  <dimension ref="A1:A17"/>
  <sheetViews>
    <sheetView tabSelected="1" workbookViewId="0">
      <selection activeCell="A16" sqref="A16"/>
    </sheetView>
  </sheetViews>
  <sheetFormatPr defaultRowHeight="14.45"/>
  <cols>
    <col min="1" max="1" width="150.42578125" customWidth="1"/>
  </cols>
  <sheetData>
    <row r="1" spans="1:1" ht="15" customHeight="1">
      <c r="A1" s="33" t="s">
        <v>0</v>
      </c>
    </row>
    <row r="2" spans="1:1" ht="59.25" customHeight="1">
      <c r="A2" s="34" t="s">
        <v>1</v>
      </c>
    </row>
    <row r="3" spans="1:1" ht="15" customHeight="1">
      <c r="A3" s="33" t="s">
        <v>2</v>
      </c>
    </row>
    <row r="4" spans="1:1" ht="36.75" customHeight="1">
      <c r="A4" s="34" t="s">
        <v>3</v>
      </c>
    </row>
    <row r="5" spans="1:1" ht="15" customHeight="1">
      <c r="A5" s="33" t="s">
        <v>4</v>
      </c>
    </row>
    <row r="6" spans="1:1" ht="43.5" customHeight="1">
      <c r="A6" s="34" t="s">
        <v>5</v>
      </c>
    </row>
    <row r="7" spans="1:1" ht="15" customHeight="1">
      <c r="A7" s="33" t="s">
        <v>6</v>
      </c>
    </row>
    <row r="8" spans="1:1" ht="59.25" customHeight="1">
      <c r="A8" s="35" t="s">
        <v>7</v>
      </c>
    </row>
    <row r="9" spans="1:1" ht="39.75" customHeight="1">
      <c r="A9" s="35" t="s">
        <v>8</v>
      </c>
    </row>
    <row r="10" spans="1:1" ht="26.25" customHeight="1">
      <c r="A10" s="35" t="s">
        <v>9</v>
      </c>
    </row>
    <row r="11" spans="1:1" ht="40.5" customHeight="1">
      <c r="A11" s="35" t="s">
        <v>10</v>
      </c>
    </row>
    <row r="12" spans="1:1" ht="47.25" customHeight="1">
      <c r="A12" s="35" t="s">
        <v>11</v>
      </c>
    </row>
    <row r="13" spans="1:1" ht="86.25" customHeight="1">
      <c r="A13" s="35" t="s">
        <v>12</v>
      </c>
    </row>
    <row r="14" spans="1:1" ht="15" customHeight="1">
      <c r="A14" s="33" t="s">
        <v>13</v>
      </c>
    </row>
    <row r="15" spans="1:1" ht="58.5" customHeight="1">
      <c r="A15" s="35" t="s">
        <v>14</v>
      </c>
    </row>
    <row r="16" spans="1:1" ht="60" customHeight="1">
      <c r="A16" s="53" t="s">
        <v>15</v>
      </c>
    </row>
    <row r="17" spans="1:1" ht="67.5" customHeight="1">
      <c r="A17" s="35" t="s">
        <v>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D05BD-125F-4493-B620-9D4ADE7271B5}">
  <dimension ref="A1:L18"/>
  <sheetViews>
    <sheetView zoomScaleNormal="100" workbookViewId="0">
      <selection activeCell="A8" sqref="A8"/>
    </sheetView>
  </sheetViews>
  <sheetFormatPr defaultRowHeight="14.45"/>
  <cols>
    <col min="1" max="1" width="26.140625" bestFit="1" customWidth="1"/>
    <col min="2" max="2" width="11.42578125" customWidth="1"/>
    <col min="3" max="3" width="11.140625" customWidth="1"/>
    <col min="4" max="4" width="21.42578125" customWidth="1"/>
    <col min="5" max="5" width="17.140625" customWidth="1"/>
    <col min="6" max="6" width="11.42578125" customWidth="1"/>
    <col min="8" max="8" width="20.5703125" customWidth="1"/>
    <col min="9" max="10" width="17.5703125" customWidth="1"/>
    <col min="11" max="12" width="23.5703125" bestFit="1" customWidth="1"/>
  </cols>
  <sheetData>
    <row r="1" spans="1:12" ht="43.5">
      <c r="A1" s="29" t="s">
        <v>17</v>
      </c>
      <c r="B1" s="30" t="s">
        <v>18</v>
      </c>
      <c r="C1" s="30" t="s">
        <v>19</v>
      </c>
      <c r="D1" s="30" t="s">
        <v>20</v>
      </c>
      <c r="E1" s="30" t="s">
        <v>21</v>
      </c>
      <c r="F1" s="31" t="s">
        <v>22</v>
      </c>
      <c r="G1" s="31" t="s">
        <v>23</v>
      </c>
      <c r="H1" s="31" t="s">
        <v>24</v>
      </c>
      <c r="I1" s="31" t="s">
        <v>25</v>
      </c>
      <c r="J1" s="32" t="s">
        <v>26</v>
      </c>
      <c r="K1" s="32" t="s">
        <v>27</v>
      </c>
      <c r="L1" s="32" t="s">
        <v>28</v>
      </c>
    </row>
    <row r="2" spans="1:12">
      <c r="A2" s="36" t="s">
        <v>29</v>
      </c>
      <c r="B2" s="37">
        <v>144625.76917509659</v>
      </c>
      <c r="C2" s="38">
        <v>7.9724870262705153E-2</v>
      </c>
      <c r="D2" s="39">
        <v>57.190941863110446</v>
      </c>
      <c r="E2" s="39">
        <v>26.392045324749823</v>
      </c>
      <c r="F2" s="37">
        <v>59893.116765020037</v>
      </c>
      <c r="G2" s="38">
        <v>5.5973888428376722E-2</v>
      </c>
      <c r="H2" s="40">
        <v>23.684186977506936</v>
      </c>
      <c r="I2" s="39">
        <v>10.929600314790424</v>
      </c>
      <c r="J2" s="41">
        <v>56204.3684437134</v>
      </c>
      <c r="K2" s="39">
        <v>22.225505084267816</v>
      </c>
      <c r="L2" s="39">
        <v>10.256458775472801</v>
      </c>
    </row>
    <row r="3" spans="1:12">
      <c r="A3" s="36" t="s">
        <v>30</v>
      </c>
      <c r="B3" s="37">
        <v>169535.83147737893</v>
      </c>
      <c r="C3" s="38">
        <v>9.3456527467452644E-2</v>
      </c>
      <c r="D3" s="39">
        <v>67.041398894813497</v>
      </c>
      <c r="E3" s="39">
        <v>30.93776008273489</v>
      </c>
      <c r="F3" s="37">
        <v>88222.358892039454</v>
      </c>
      <c r="G3" s="38">
        <v>8.2449348777175357E-2</v>
      </c>
      <c r="H3" s="40">
        <v>34.886727498144182</v>
      </c>
      <c r="I3" s="39">
        <v>16.099264382933896</v>
      </c>
      <c r="J3" s="41">
        <v>22509.26293227349</v>
      </c>
      <c r="K3" s="39">
        <v>8.9010828089880114</v>
      </c>
      <c r="L3" s="39">
        <v>4.1076046884566306</v>
      </c>
    </row>
    <row r="4" spans="1:12">
      <c r="A4" s="36" t="s">
        <v>31</v>
      </c>
      <c r="B4" s="37">
        <v>156842.2280616322</v>
      </c>
      <c r="C4" s="38">
        <v>8.6459186044421515E-2</v>
      </c>
      <c r="D4" s="39">
        <v>62.021829151993707</v>
      </c>
      <c r="E4" s="39">
        <v>28.62136682450997</v>
      </c>
      <c r="F4" s="37">
        <v>47663.414066188401</v>
      </c>
      <c r="G4" s="38">
        <v>4.4544461286317866E-2</v>
      </c>
      <c r="H4" s="40">
        <v>18.848062543795429</v>
      </c>
      <c r="I4" s="39">
        <v>8.6978620168595029</v>
      </c>
      <c r="J4" s="41">
        <v>35155.450982380098</v>
      </c>
      <c r="K4" s="39">
        <v>13.90190257775261</v>
      </c>
      <c r="L4" s="39">
        <v>6.4153453498020196</v>
      </c>
    </row>
    <row r="5" spans="1:12">
      <c r="A5" s="36" t="s">
        <v>32</v>
      </c>
      <c r="B5" s="37">
        <v>67201.979916061144</v>
      </c>
      <c r="C5" s="38">
        <v>3.7045051934821029E-2</v>
      </c>
      <c r="D5" s="39">
        <v>26.574410275476431</v>
      </c>
      <c r="E5" s="39">
        <v>12.263358805098839</v>
      </c>
      <c r="F5" s="37">
        <v>38542.514643956878</v>
      </c>
      <c r="G5" s="38">
        <v>3.6020406533425059E-2</v>
      </c>
      <c r="H5" s="40">
        <v>15.241286022769042</v>
      </c>
      <c r="I5" s="39">
        <v>7.0334339392975922</v>
      </c>
      <c r="J5" s="41">
        <v>26563.787464704998</v>
      </c>
      <c r="K5" s="39">
        <v>10.504407570124521</v>
      </c>
      <c r="L5" s="39">
        <v>4.8474949295981675</v>
      </c>
    </row>
    <row r="6" spans="1:12">
      <c r="A6" s="36" t="s">
        <v>33</v>
      </c>
      <c r="B6" s="37">
        <v>126808.84948583071</v>
      </c>
      <c r="C6" s="38">
        <v>6.9903303754816529E-2</v>
      </c>
      <c r="D6" s="39">
        <v>50.145403409345249</v>
      </c>
      <c r="E6" s="39">
        <v>23.140723277036205</v>
      </c>
      <c r="F6" s="37">
        <v>70265.001038321774</v>
      </c>
      <c r="G6" s="38">
        <v>6.5667067285365061E-2</v>
      </c>
      <c r="H6" s="40">
        <v>27.785654052625183</v>
      </c>
      <c r="I6" s="39">
        <v>12.822314465286187</v>
      </c>
      <c r="J6" s="41">
        <v>48854.014540759032</v>
      </c>
      <c r="K6" s="39">
        <v>19.318874646726574</v>
      </c>
      <c r="L6" s="39">
        <v>8.9151288419056982</v>
      </c>
    </row>
    <row r="7" spans="1:12">
      <c r="A7" s="36" t="s">
        <v>34</v>
      </c>
      <c r="B7" s="37">
        <v>91466.572478169255</v>
      </c>
      <c r="C7" s="38">
        <v>5.0420894324633356E-2</v>
      </c>
      <c r="D7" s="39">
        <v>36.169622183193226</v>
      </c>
      <c r="E7" s="39">
        <v>16.691284964720023</v>
      </c>
      <c r="F7" s="37">
        <v>82176.128404916977</v>
      </c>
      <c r="G7" s="38">
        <v>7.6798765722260756E-2</v>
      </c>
      <c r="H7" s="40">
        <v>32.495800775664009</v>
      </c>
      <c r="I7" s="39">
        <v>14.995917517640283</v>
      </c>
      <c r="J7" s="41">
        <v>0</v>
      </c>
      <c r="K7" s="39">
        <v>0</v>
      </c>
      <c r="L7" s="39">
        <v>0</v>
      </c>
    </row>
    <row r="8" spans="1:12">
      <c r="A8" s="36" t="s">
        <v>35</v>
      </c>
      <c r="B8" s="37">
        <v>280003.01472813904</v>
      </c>
      <c r="C8" s="38">
        <v>0.15435149731401451</v>
      </c>
      <c r="D8" s="39">
        <v>110.72463937892806</v>
      </c>
      <c r="E8" s="39">
        <v>51.096373059387759</v>
      </c>
      <c r="F8" s="37">
        <v>39748.47279160469</v>
      </c>
      <c r="G8" s="38">
        <v>3.7147450348335602E-2</v>
      </c>
      <c r="H8" s="40">
        <v>15.718171177502217</v>
      </c>
      <c r="I8" s="39">
        <v>7.2535033105722162</v>
      </c>
      <c r="J8" s="41">
        <v>34380.242889231362</v>
      </c>
      <c r="K8" s="39">
        <v>13.595353604910807</v>
      </c>
      <c r="L8" s="39">
        <v>6.2738814374772094</v>
      </c>
    </row>
    <row r="9" spans="1:12">
      <c r="A9" s="36" t="s">
        <v>36</v>
      </c>
      <c r="B9" s="37">
        <v>441345.8998550126</v>
      </c>
      <c r="C9" s="38">
        <v>0.24329166792066079</v>
      </c>
      <c r="D9" s="39">
        <v>174.52621233475517</v>
      </c>
      <c r="E9" s="39">
        <v>80.539042656802593</v>
      </c>
      <c r="F9" s="37">
        <v>330738.66543986811</v>
      </c>
      <c r="G9" s="38">
        <v>0.30909610583320929</v>
      </c>
      <c r="H9" s="40">
        <v>130.78758989453519</v>
      </c>
      <c r="I9" s="39">
        <v>60.354872431954625</v>
      </c>
      <c r="J9" s="41">
        <v>330444.2376112098</v>
      </c>
      <c r="K9" s="39">
        <v>130.67116109399899</v>
      </c>
      <c r="L9" s="39">
        <v>60.301143745544593</v>
      </c>
    </row>
    <row r="10" spans="1:12">
      <c r="A10" s="36" t="s">
        <v>37</v>
      </c>
      <c r="B10" s="37">
        <v>18064.350006541932</v>
      </c>
      <c r="C10" s="38">
        <v>9.9579623248748101E-3</v>
      </c>
      <c r="D10" s="39">
        <v>7.1433825169028964</v>
      </c>
      <c r="E10" s="39">
        <v>3.2964743894125679</v>
      </c>
      <c r="F10" s="37">
        <v>15869.601290782603</v>
      </c>
      <c r="G10" s="38">
        <v>1.4831141540656661E-2</v>
      </c>
      <c r="H10" s="40">
        <v>6.2754891468412781</v>
      </c>
      <c r="I10" s="39">
        <v>2.8959654903889853</v>
      </c>
      <c r="J10" s="41">
        <v>0</v>
      </c>
      <c r="K10" s="39">
        <v>0</v>
      </c>
      <c r="L10" s="39">
        <v>0</v>
      </c>
    </row>
    <row r="11" spans="1:12">
      <c r="A11" s="36" t="s">
        <v>38</v>
      </c>
      <c r="B11" s="37">
        <v>13676.313980510879</v>
      </c>
      <c r="C11" s="38">
        <v>7.5390600443285228E-3</v>
      </c>
      <c r="D11" s="39">
        <v>5.4081736762560606</v>
      </c>
      <c r="E11" s="39">
        <v>2.4957232760654171</v>
      </c>
      <c r="F11" s="37">
        <v>12249.440849525598</v>
      </c>
      <c r="G11" s="38">
        <v>1.144787368657682E-2</v>
      </c>
      <c r="H11" s="40">
        <v>4.8439297054501633</v>
      </c>
      <c r="I11" s="39">
        <v>2.2353402159757656</v>
      </c>
      <c r="J11" s="41">
        <v>0</v>
      </c>
      <c r="K11" s="39">
        <v>0</v>
      </c>
      <c r="L11" s="39">
        <v>0</v>
      </c>
    </row>
    <row r="12" spans="1:12">
      <c r="A12" s="36" t="s">
        <v>39</v>
      </c>
      <c r="B12" s="37">
        <v>57649.645684211937</v>
      </c>
      <c r="C12" s="38">
        <v>3.1779333303322062E-2</v>
      </c>
      <c r="D12" s="39">
        <v>22.79702679238995</v>
      </c>
      <c r="E12" s="39">
        <v>10.520200310993253</v>
      </c>
      <c r="F12" s="37">
        <v>53656.587944567254</v>
      </c>
      <c r="G12" s="38">
        <v>5.0145459599969876E-2</v>
      </c>
      <c r="H12" s="40">
        <v>21.218008514066526</v>
      </c>
      <c r="I12" s="39">
        <v>9.791526842564144</v>
      </c>
      <c r="J12" s="41">
        <v>0</v>
      </c>
      <c r="K12" s="39">
        <v>0</v>
      </c>
      <c r="L12" s="39">
        <v>0</v>
      </c>
    </row>
    <row r="13" spans="1:12">
      <c r="A13" s="36" t="s">
        <v>40</v>
      </c>
      <c r="B13" s="37">
        <v>72082.319359261674</v>
      </c>
      <c r="C13" s="38">
        <v>3.973533618476037E-2</v>
      </c>
      <c r="D13" s="39">
        <v>28.504296014098919</v>
      </c>
      <c r="E13" s="39">
        <v>13.153947947820521</v>
      </c>
      <c r="F13" s="37">
        <v>70147.686383608307</v>
      </c>
      <c r="G13" s="38">
        <v>6.5557429354520552E-2</v>
      </c>
      <c r="H13" s="40">
        <v>27.739263041979729</v>
      </c>
      <c r="I13" s="39">
        <v>12.800906290919233</v>
      </c>
      <c r="J13" s="41">
        <v>0</v>
      </c>
      <c r="K13" s="39">
        <v>0</v>
      </c>
      <c r="L13" s="39">
        <v>0</v>
      </c>
    </row>
    <row r="14" spans="1:12">
      <c r="A14" s="36" t="s">
        <v>41</v>
      </c>
      <c r="B14" s="37">
        <v>142674.54447637443</v>
      </c>
      <c r="C14" s="38">
        <v>7.8649258794249124E-2</v>
      </c>
      <c r="D14" s="39">
        <v>56.419347845370908</v>
      </c>
      <c r="E14" s="39">
        <v>26.035975925906389</v>
      </c>
      <c r="F14" s="37">
        <v>131053.67587979611</v>
      </c>
      <c r="G14" s="38">
        <v>0.12247791111964014</v>
      </c>
      <c r="H14" s="40">
        <v>51.823981306637947</v>
      </c>
      <c r="I14" s="39">
        <v>23.91534076895493</v>
      </c>
      <c r="J14" s="41">
        <v>0</v>
      </c>
      <c r="K14" s="39">
        <v>0</v>
      </c>
      <c r="L14" s="39">
        <v>0</v>
      </c>
    </row>
    <row r="15" spans="1:12">
      <c r="A15" s="36" t="s">
        <v>42</v>
      </c>
      <c r="B15" s="37">
        <v>32083.572208839036</v>
      </c>
      <c r="C15" s="38">
        <v>1.7686050324939379E-2</v>
      </c>
      <c r="D15" s="39">
        <v>12.687156123160474</v>
      </c>
      <c r="E15" s="39">
        <v>5.8547733003958164</v>
      </c>
      <c r="F15" s="37">
        <v>29792.204169530709</v>
      </c>
      <c r="G15" s="38">
        <v>2.7842690484170426E-2</v>
      </c>
      <c r="H15" s="40">
        <v>11.781055522482479</v>
      </c>
      <c r="I15" s="39">
        <v>5.4366328162066297</v>
      </c>
      <c r="J15" s="41">
        <v>0</v>
      </c>
      <c r="K15" s="39">
        <v>0</v>
      </c>
      <c r="L15" s="39">
        <v>0</v>
      </c>
    </row>
    <row r="16" spans="1:12">
      <c r="A16" s="42" t="s">
        <v>43</v>
      </c>
      <c r="B16" s="43">
        <v>1814060.8908930605</v>
      </c>
      <c r="C16" s="44">
        <v>0.99999999999999978</v>
      </c>
      <c r="D16" s="45">
        <v>717.35384045979492</v>
      </c>
      <c r="E16" s="45">
        <v>331.03905014563406</v>
      </c>
      <c r="F16" s="43">
        <v>1070018.8685597267</v>
      </c>
      <c r="G16" s="44">
        <v>1.0000000000000002</v>
      </c>
      <c r="H16" s="45">
        <v>423.12920618000027</v>
      </c>
      <c r="I16" s="45">
        <v>195.26248080434442</v>
      </c>
      <c r="J16" s="43">
        <v>554111.36486427218</v>
      </c>
      <c r="K16" s="46">
        <v>219.11828738676934</v>
      </c>
      <c r="L16" s="46">
        <v>101.11705776825713</v>
      </c>
    </row>
    <row r="17" spans="2:10">
      <c r="F17" s="7"/>
    </row>
    <row r="18" spans="2:10">
      <c r="B18" s="7"/>
      <c r="F18" s="7"/>
      <c r="J18" s="7"/>
    </row>
  </sheetData>
  <autoFilter ref="A1:L16" xr:uid="{DDDD05BD-125F-4493-B620-9D4ADE7271B5}"/>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E8029-1A97-49CA-B13B-F96CE06EC393}">
  <dimension ref="A1:L20"/>
  <sheetViews>
    <sheetView workbookViewId="0">
      <selection activeCell="H8" sqref="H8"/>
    </sheetView>
  </sheetViews>
  <sheetFormatPr defaultRowHeight="14.45"/>
  <cols>
    <col min="1" max="1" width="26.140625" bestFit="1" customWidth="1"/>
    <col min="2" max="2" width="12.5703125" bestFit="1" customWidth="1"/>
    <col min="3" max="3" width="10.85546875" customWidth="1"/>
    <col min="4" max="4" width="20.85546875" bestFit="1" customWidth="1"/>
    <col min="5" max="5" width="18.42578125" customWidth="1"/>
    <col min="6" max="6" width="12.5703125" customWidth="1"/>
    <col min="8" max="8" width="21.5703125" customWidth="1"/>
    <col min="9" max="9" width="17.5703125" customWidth="1"/>
    <col min="10" max="10" width="20.85546875" customWidth="1"/>
    <col min="11" max="11" width="22.85546875" customWidth="1"/>
    <col min="12" max="12" width="23.140625" customWidth="1"/>
  </cols>
  <sheetData>
    <row r="1" spans="1:12" ht="43.5">
      <c r="A1" s="29" t="s">
        <v>17</v>
      </c>
      <c r="B1" s="30" t="s">
        <v>18</v>
      </c>
      <c r="C1" s="30" t="s">
        <v>19</v>
      </c>
      <c r="D1" s="30" t="s">
        <v>20</v>
      </c>
      <c r="E1" s="30" t="s">
        <v>21</v>
      </c>
      <c r="F1" s="31" t="s">
        <v>22</v>
      </c>
      <c r="G1" s="31" t="s">
        <v>23</v>
      </c>
      <c r="H1" s="31" t="s">
        <v>24</v>
      </c>
      <c r="I1" s="31" t="s">
        <v>25</v>
      </c>
      <c r="J1" s="32" t="s">
        <v>26</v>
      </c>
      <c r="K1" s="32" t="s">
        <v>27</v>
      </c>
      <c r="L1" s="32" t="s">
        <v>28</v>
      </c>
    </row>
    <row r="2" spans="1:12">
      <c r="A2" s="36" t="s">
        <v>29</v>
      </c>
      <c r="B2" s="47">
        <f>ROUND('Level 1 raw'!B2,2-(1+INT(LOG10(ABS('Level 1 raw'!B2)))))</f>
        <v>140000</v>
      </c>
      <c r="C2" s="38">
        <f>'Level 1 raw'!C2</f>
        <v>7.9710431690725808E-2</v>
      </c>
      <c r="D2" s="39">
        <f>'Level 1 raw'!D2</f>
        <v>57.18058429805032</v>
      </c>
      <c r="E2" s="39">
        <f>'Level 1 raw'!E2</f>
        <v>26.387265593596325</v>
      </c>
      <c r="F2" s="47">
        <f>ROUND('Level 1 raw'!F2,2-(1+INT(LOG10(ABS('Level 1 raw'!F2)))))</f>
        <v>60000</v>
      </c>
      <c r="G2" s="38">
        <f>'Level 1 raw'!G2</f>
        <v>5.5968039019733969E-2</v>
      </c>
      <c r="H2" s="39">
        <f>'Level 1 raw'!H2</f>
        <v>23.681711921871312</v>
      </c>
      <c r="I2" s="39">
        <f>'Level 1 raw'!I2</f>
        <v>10.928458144747601</v>
      </c>
      <c r="J2" s="47">
        <f>ROUND('Level 1 raw'!J2,2-(1+INT(LOG10(ABS('Level 1 raw'!J2)))))</f>
        <v>56000</v>
      </c>
      <c r="K2" s="39">
        <f>'Level 1 raw'!K2</f>
        <v>22.223271704609822</v>
      </c>
      <c r="L2" s="39">
        <f>'Level 1 raw'!L2</f>
        <v>10.25542813224083</v>
      </c>
    </row>
    <row r="3" spans="1:12">
      <c r="A3" s="36" t="s">
        <v>30</v>
      </c>
      <c r="B3" s="47">
        <f>ROUND('Level 1 raw'!B3,2-(1+INT(LOG10(ABS('Level 1 raw'!B3)))))</f>
        <v>170000</v>
      </c>
      <c r="C3" s="38">
        <f>'Level 1 raw'!C3</f>
        <v>9.3946011463175355E-2</v>
      </c>
      <c r="D3" s="39">
        <f>'Level 1 raw'!D3</f>
        <v>67.392532118988768</v>
      </c>
      <c r="E3" s="39">
        <f>'Level 1 raw'!E3</f>
        <v>31.099798399740422</v>
      </c>
      <c r="F3" s="47">
        <f>ROUND('Level 1 raw'!F3,2-(1+INT(LOG10(ABS('Level 1 raw'!F3)))))</f>
        <v>88000</v>
      </c>
      <c r="G3" s="38">
        <f>'Level 1 raw'!G3</f>
        <v>8.2430815245904912E-2</v>
      </c>
      <c r="H3" s="39">
        <f>'Level 1 raw'!H3</f>
        <v>34.878885419770015</v>
      </c>
      <c r="I3" s="39">
        <f>'Level 1 raw'!I3</f>
        <v>16.09564547963997</v>
      </c>
      <c r="J3" s="47">
        <f>ROUND('Level 1 raw'!J3,2-(1+INT(LOG10(ABS('Level 1 raw'!J3)))))</f>
        <v>23000</v>
      </c>
      <c r="K3" s="39">
        <f>'Level 1 raw'!K3</f>
        <v>8.8994833108722986</v>
      </c>
      <c r="L3" s="39">
        <f>'Level 1 raw'!L3</f>
        <v>4.1068665641070128</v>
      </c>
    </row>
    <row r="4" spans="1:12">
      <c r="A4" s="36" t="s">
        <v>31</v>
      </c>
      <c r="B4" s="47">
        <f>ROUND('Level 1 raw'!B4,2-(1+INT(LOG10(ABS('Level 1 raw'!B4)))))</f>
        <v>160000</v>
      </c>
      <c r="C4" s="38">
        <f>'Level 1 raw'!C4</f>
        <v>8.5991944407641949E-2</v>
      </c>
      <c r="D4" s="39">
        <f>'Level 1 raw'!D4</f>
        <v>61.686651569427148</v>
      </c>
      <c r="E4" s="39">
        <f>'Level 1 raw'!E4</f>
        <v>28.466691596881962</v>
      </c>
      <c r="F4" s="47">
        <f>ROUND('Level 1 raw'!F4,2-(1+INT(LOG10(ABS('Level 1 raw'!F4)))))</f>
        <v>48000</v>
      </c>
      <c r="G4" s="38">
        <f>'Level 1 raw'!G4</f>
        <v>4.4534514689556999E-2</v>
      </c>
      <c r="H4" s="39">
        <f>'Level 1 raw'!H4</f>
        <v>18.843853848203818</v>
      </c>
      <c r="I4" s="39">
        <f>'Level 1 raw'!I4</f>
        <v>8.6959198197004177</v>
      </c>
      <c r="J4" s="47">
        <f>ROUND('Level 1 raw'!J4,2-(1+INT(LOG10(ABS('Level 1 raw'!J4)))))</f>
        <v>35000</v>
      </c>
      <c r="K4" s="39">
        <f>'Level 1 raw'!K4</f>
        <v>13.89941158000463</v>
      </c>
      <c r="L4" s="39">
        <f>'Level 1 raw'!L4</f>
        <v>6.414195822913201</v>
      </c>
    </row>
    <row r="5" spans="1:12">
      <c r="A5" s="36" t="s">
        <v>32</v>
      </c>
      <c r="B5" s="47">
        <f>ROUND('Level 1 raw'!B5,2-(1+INT(LOG10(ABS('Level 1 raw'!B5)))))</f>
        <v>67000</v>
      </c>
      <c r="C5" s="38">
        <f>'Level 1 raw'!C5</f>
        <v>3.7040651178761749E-2</v>
      </c>
      <c r="D5" s="39">
        <f>'Level 1 raw'!D5</f>
        <v>26.571253376216376</v>
      </c>
      <c r="E5" s="39">
        <f>'Level 1 raw'!E5</f>
        <v>12.261901982993052</v>
      </c>
      <c r="F5" s="47">
        <f>ROUND('Level 1 raw'!F5,2-(1+INT(LOG10(ABS('Level 1 raw'!F5)))))</f>
        <v>39000</v>
      </c>
      <c r="G5" s="38">
        <f>'Level 1 raw'!G5</f>
        <v>3.6012037140240961E-2</v>
      </c>
      <c r="H5" s="39">
        <f>'Level 1 raw'!H5</f>
        <v>15.237744688074846</v>
      </c>
      <c r="I5" s="39">
        <f>'Level 1 raw'!I5</f>
        <v>7.0317997108216375</v>
      </c>
      <c r="J5" s="47">
        <f>ROUND('Level 1 raw'!J5,2-(1+INT(LOG10(ABS('Level 1 raw'!J5)))))</f>
        <v>27000</v>
      </c>
      <c r="K5" s="39">
        <f>'Level 1 raw'!K5</f>
        <v>10.502264228050276</v>
      </c>
      <c r="L5" s="39">
        <f>'Level 1 raw'!L5</f>
        <v>4.8465058362325548</v>
      </c>
    </row>
    <row r="6" spans="1:12">
      <c r="A6" s="36" t="s">
        <v>33</v>
      </c>
      <c r="B6" s="47">
        <f>ROUND('Level 1 raw'!B6,2-(1+INT(LOG10(ABS('Level 1 raw'!B6)))))</f>
        <v>130000</v>
      </c>
      <c r="C6" s="38">
        <f>'Level 1 raw'!C6</f>
        <v>6.9893096927265932E-2</v>
      </c>
      <c r="D6" s="39">
        <f>'Level 1 raw'!D6</f>
        <v>50.138081502402926</v>
      </c>
      <c r="E6" s="39">
        <f>'Level 1 raw'!E6</f>
        <v>23.137344418538852</v>
      </c>
      <c r="F6" s="47">
        <f>ROUND('Level 1 raw'!F6,2-(1+INT(LOG10(ABS('Level 1 raw'!F6)))))</f>
        <v>70000</v>
      </c>
      <c r="G6" s="38">
        <f>'Level 1 raw'!G6</f>
        <v>6.5651963914877293E-2</v>
      </c>
      <c r="H6" s="39">
        <f>'Level 1 raw'!H6</f>
        <v>27.779263375460058</v>
      </c>
      <c r="I6" s="39">
        <f>'Level 1 raw'!I6</f>
        <v>12.819365343696241</v>
      </c>
      <c r="J6" s="47">
        <f>ROUND('Level 1 raw'!J6,2-(1+INT(LOG10(ABS('Level 1 raw'!J6)))))</f>
        <v>49000</v>
      </c>
      <c r="K6" s="39">
        <f>'Level 1 raw'!K6</f>
        <v>19.314597658589427</v>
      </c>
      <c r="L6" s="39">
        <f>'Level 1 raw'!L6</f>
        <v>8.913155129616797</v>
      </c>
    </row>
    <row r="7" spans="1:12">
      <c r="A7" s="36" t="s">
        <v>34</v>
      </c>
      <c r="B7" s="47">
        <f>ROUND('Level 1 raw'!B7,2-(1+INT(LOG10(ABS('Level 1 raw'!B7)))))</f>
        <v>91000</v>
      </c>
      <c r="C7" s="38">
        <f>'Level 1 raw'!C7</f>
        <v>5.0411777224621541E-2</v>
      </c>
      <c r="D7" s="39">
        <f>'Level 1 raw'!D7</f>
        <v>36.1630819964859</v>
      </c>
      <c r="E7" s="39">
        <f>'Level 1 raw'!E7</f>
        <v>16.688266848592026</v>
      </c>
      <c r="F7" s="47">
        <f>ROUND('Level 1 raw'!F7,2-(1+INT(LOG10(ABS('Level 1 raw'!F7)))))</f>
        <v>82000</v>
      </c>
      <c r="G7" s="38">
        <f>'Level 1 raw'!G7</f>
        <v>7.6779266301033808E-2</v>
      </c>
      <c r="H7" s="39">
        <f>'Level 1 raw'!H7</f>
        <v>32.487550001039288</v>
      </c>
      <c r="I7" s="39">
        <f>'Level 1 raw'!I7</f>
        <v>14.992110012277266</v>
      </c>
      <c r="J7" s="48">
        <v>0</v>
      </c>
      <c r="K7" s="39">
        <f>'Level 1 raw'!K7</f>
        <v>0</v>
      </c>
      <c r="L7" s="39">
        <f>'Level 1 raw'!L7</f>
        <v>0</v>
      </c>
    </row>
    <row r="8" spans="1:12">
      <c r="A8" s="36" t="s">
        <v>35</v>
      </c>
      <c r="B8" s="47">
        <f>ROUND('Level 1 raw'!B8,2-(1+INT(LOG10(ABS('Level 1 raw'!B8)))))</f>
        <v>280000</v>
      </c>
      <c r="C8" s="38">
        <f>'Level 1 raw'!C8</f>
        <v>0.1543492896733116</v>
      </c>
      <c r="D8" s="39">
        <f>'Level 1 raw'!D8</f>
        <v>110.72305571939147</v>
      </c>
      <c r="E8" s="39">
        <f>'Level 1 raw'!E8</f>
        <v>51.095642244106408</v>
      </c>
      <c r="F8" s="47">
        <f>ROUND('Level 1 raw'!F8,2-(1+INT(LOG10(ABS('Level 1 raw'!F8)))))</f>
        <v>40000</v>
      </c>
      <c r="G8" s="38">
        <f>'Level 1 raw'!G8</f>
        <v>3.7143781964486332E-2</v>
      </c>
      <c r="H8" s="39">
        <f>'Level 1 raw'!H8</f>
        <v>15.716618977156115</v>
      </c>
      <c r="I8" s="39">
        <f>'Level 1 raw'!I8</f>
        <v>7.2527870128412664</v>
      </c>
      <c r="J8" s="47">
        <f>ROUND('Level 1 raw'!J8,2-(1+INT(LOG10(ABS('Level 1 raw'!J8)))))</f>
        <v>34000</v>
      </c>
      <c r="K8" s="39">
        <f>'Level 1 raw'!K8</f>
        <v>13.593804227932186</v>
      </c>
      <c r="L8" s="39">
        <f>'Level 1 raw'!L8</f>
        <v>6.2731664426526308</v>
      </c>
    </row>
    <row r="9" spans="1:12">
      <c r="A9" s="36" t="s">
        <v>36</v>
      </c>
      <c r="B9" s="47">
        <f>ROUND('Level 1 raw'!B9,2-(1+INT(LOG10(ABS('Level 1 raw'!B9)))))</f>
        <v>440000</v>
      </c>
      <c r="C9" s="38">
        <f>'Level 1 raw'!C9</f>
        <v>0.24324129921943299</v>
      </c>
      <c r="D9" s="39">
        <f>'Level 1 raw'!D9</f>
        <v>174.49008015349042</v>
      </c>
      <c r="E9" s="39">
        <f>'Level 1 raw'!E9</f>
        <v>80.522368649791076</v>
      </c>
      <c r="F9" s="47">
        <f>ROUND('Level 1 raw'!F9,2-(1+INT(LOG10(ABS('Level 1 raw'!F9)))))</f>
        <v>330000</v>
      </c>
      <c r="G9" s="38">
        <f>'Level 1 raw'!G9</f>
        <v>0.30903096346471787</v>
      </c>
      <c r="H9" s="39">
        <f>'Level 1 raw'!H9</f>
        <v>130.76002625586673</v>
      </c>
      <c r="I9" s="39">
        <f>'Level 1 raw'!I9</f>
        <v>60.342152571477534</v>
      </c>
      <c r="J9" s="47">
        <f>ROUND('Level 1 raw'!J9,2-(1+INT(LOG10(ABS('Level 1 raw'!J9)))))</f>
        <v>330000</v>
      </c>
      <c r="K9" s="39">
        <f>'Level 1 raw'!K9</f>
        <v>130.64362931056178</v>
      </c>
      <c r="L9" s="39">
        <f>'Level 1 raw'!L9</f>
        <v>60.288438585379808</v>
      </c>
    </row>
    <row r="10" spans="1:12">
      <c r="A10" s="36" t="s">
        <v>37</v>
      </c>
      <c r="B10" s="47">
        <f>ROUND('Level 1 raw'!B10,2-(1+INT(LOG10(ABS('Level 1 raw'!B10)))))</f>
        <v>18000</v>
      </c>
      <c r="C10" s="38">
        <f>'Level 1 raw'!C10</f>
        <v>9.9548451153601697E-3</v>
      </c>
      <c r="D10" s="39">
        <f>'Level 1 raw'!D10</f>
        <v>7.1411463746860493</v>
      </c>
      <c r="E10" s="39">
        <f>'Level 1 raw'!E10</f>
        <v>3.2954424713357358</v>
      </c>
      <c r="F10" s="47">
        <f>ROUND('Level 1 raw'!F10,2-(1+INT(LOG10(ABS('Level 1 raw'!F10)))))</f>
        <v>16000</v>
      </c>
      <c r="G10" s="38">
        <f>'Level 1 raw'!G10</f>
        <v>1.4827347795556058E-2</v>
      </c>
      <c r="H10" s="39">
        <f>'Level 1 raw'!H10</f>
        <v>6.2738839024884125</v>
      </c>
      <c r="I10" s="39">
        <f>'Level 1 raw'!I10</f>
        <v>2.8952247143091037</v>
      </c>
      <c r="J10" s="48">
        <v>0</v>
      </c>
      <c r="K10" s="39">
        <f>'Level 1 raw'!K10</f>
        <v>0</v>
      </c>
      <c r="L10" s="39">
        <f>'Level 1 raw'!L10</f>
        <v>0</v>
      </c>
    </row>
    <row r="11" spans="1:12">
      <c r="A11" s="36" t="s">
        <v>38</v>
      </c>
      <c r="B11" s="47">
        <f>ROUND('Level 1 raw'!B11,2-(1+INT(LOG10(ABS('Level 1 raw'!B11)))))</f>
        <v>14000</v>
      </c>
      <c r="C11" s="38">
        <f>'Level 1 raw'!C11</f>
        <v>7.5369520107500853E-3</v>
      </c>
      <c r="D11" s="39">
        <f>'Level 1 raw'!D11</f>
        <v>5.4066614702727493</v>
      </c>
      <c r="E11" s="39">
        <f>'Level 1 raw'!E11</f>
        <v>2.4950254346319354</v>
      </c>
      <c r="F11" s="47">
        <f>ROUND('Level 1 raw'!F11,2-(1+INT(LOG10(ABS('Level 1 raw'!F11)))))</f>
        <v>12000</v>
      </c>
      <c r="G11" s="38">
        <f>'Level 1 raw'!G11</f>
        <v>1.1445822122651973E-2</v>
      </c>
      <c r="H11" s="39">
        <f>'Level 1 raw'!H11</f>
        <v>4.8430616288352164</v>
      </c>
      <c r="I11" s="39">
        <f>'Level 1 raw'!I11</f>
        <v>2.2349396225142719</v>
      </c>
      <c r="J11" s="48">
        <v>0</v>
      </c>
      <c r="K11" s="39">
        <f>'Level 1 raw'!K11</f>
        <v>0</v>
      </c>
      <c r="L11" s="39">
        <f>'Level 1 raw'!L11</f>
        <v>0</v>
      </c>
    </row>
    <row r="12" spans="1:12">
      <c r="A12" s="36" t="s">
        <v>39</v>
      </c>
      <c r="B12" s="47">
        <f>ROUND('Level 1 raw'!B12,2-(1+INT(LOG10(ABS('Level 1 raw'!B12)))))</f>
        <v>58000</v>
      </c>
      <c r="C12" s="38">
        <f>'Level 1 raw'!C12</f>
        <v>3.176643850552615E-2</v>
      </c>
      <c r="D12" s="39">
        <f>'Level 1 raw'!D12</f>
        <v>22.787776659669099</v>
      </c>
      <c r="E12" s="39">
        <f>'Level 1 raw'!E12</f>
        <v>10.515931629379075</v>
      </c>
      <c r="F12" s="47">
        <f>ROUND('Level 1 raw'!F12,2-(1+INT(LOG10(ABS('Level 1 raw'!F12)))))</f>
        <v>54000</v>
      </c>
      <c r="G12" s="38">
        <f>'Level 1 raw'!G12</f>
        <v>5.0131667137022835E-2</v>
      </c>
      <c r="H12" s="39">
        <f>'Level 1 raw'!H12</f>
        <v>21.212172520168487</v>
      </c>
      <c r="I12" s="39">
        <f>'Level 1 raw'!I12</f>
        <v>9.7888336920327053</v>
      </c>
      <c r="J12" s="48">
        <v>0</v>
      </c>
      <c r="K12" s="39">
        <f>'Level 1 raw'!K12</f>
        <v>0</v>
      </c>
      <c r="L12" s="39">
        <f>'Level 1 raw'!L12</f>
        <v>0</v>
      </c>
    </row>
    <row r="13" spans="1:12">
      <c r="A13" s="36" t="s">
        <v>40</v>
      </c>
      <c r="B13" s="47">
        <f>ROUND('Level 1 raw'!B13,2-(1+INT(LOG10(ABS('Level 1 raw'!B13)))))</f>
        <v>72000</v>
      </c>
      <c r="C13" s="38">
        <f>'Level 1 raw'!C13</f>
        <v>3.9853894605105925E-2</v>
      </c>
      <c r="D13" s="39">
        <f>'Level 1 raw'!D13</f>
        <v>28.589344352252642</v>
      </c>
      <c r="E13" s="39">
        <f>'Level 1 raw'!E13</f>
        <v>13.193195414678474</v>
      </c>
      <c r="F13" s="47">
        <f>ROUND('Level 1 raw'!F13,2-(1+INT(LOG10(ABS('Level 1 raw'!F13)))))</f>
        <v>70000</v>
      </c>
      <c r="G13" s="38">
        <f>'Level 1 raw'!G13</f>
        <v>6.5761795889940272E-2</v>
      </c>
      <c r="H13" s="39">
        <f>'Level 1 raw'!H13</f>
        <v>27.825736491881635</v>
      </c>
      <c r="I13" s="39">
        <f>'Level 1 raw'!I13</f>
        <v>12.840811407618679</v>
      </c>
      <c r="J13" s="48">
        <v>0</v>
      </c>
      <c r="K13" s="39">
        <f>'Level 1 raw'!K13</f>
        <v>0</v>
      </c>
      <c r="L13" s="39">
        <f>'Level 1 raw'!L13</f>
        <v>0</v>
      </c>
    </row>
    <row r="14" spans="1:12">
      <c r="A14" s="36" t="s">
        <v>41</v>
      </c>
      <c r="B14" s="47">
        <f>ROUND('Level 1 raw'!B14,2-(1+INT(LOG10(ABS('Level 1 raw'!B14)))))</f>
        <v>140000</v>
      </c>
      <c r="C14" s="38">
        <f>'Level 1 raw'!C14</f>
        <v>7.8625135667242371E-2</v>
      </c>
      <c r="D14" s="39">
        <f>'Level 1 raw'!D14</f>
        <v>56.402043027568716</v>
      </c>
      <c r="E14" s="39">
        <f>'Level 1 raw'!E14</f>
        <v>26.027990228855529</v>
      </c>
      <c r="F14" s="47">
        <f>ROUND('Level 1 raw'!F14,2-(1+INT(LOG10(ABS('Level 1 raw'!F14)))))</f>
        <v>130000</v>
      </c>
      <c r="G14" s="38">
        <f>'Level 1 raw'!G14</f>
        <v>0.12244499117820115</v>
      </c>
      <c r="H14" s="39">
        <f>'Level 1 raw'!H14</f>
        <v>51.810051917949394</v>
      </c>
      <c r="I14" s="39">
        <f>'Level 1 raw'!I14</f>
        <v>23.908912739521622</v>
      </c>
      <c r="J14" s="48">
        <v>0</v>
      </c>
      <c r="K14" s="39">
        <f>'Level 1 raw'!K14</f>
        <v>0</v>
      </c>
      <c r="L14" s="39">
        <f>'Level 1 raw'!L14</f>
        <v>0</v>
      </c>
    </row>
    <row r="15" spans="1:12">
      <c r="A15" s="36" t="s">
        <v>42</v>
      </c>
      <c r="B15" s="47">
        <f>ROUND('Level 1 raw'!B15,2-(1+INT(LOG10(ABS('Level 1 raw'!B15)))))</f>
        <v>32000</v>
      </c>
      <c r="C15" s="38">
        <f>'Level 1 raw'!C15</f>
        <v>1.7678232311078301E-2</v>
      </c>
      <c r="D15" s="39">
        <f>'Level 1 raw'!D15</f>
        <v>12.68154784089246</v>
      </c>
      <c r="E15" s="39">
        <f>'Level 1 raw'!E15</f>
        <v>5.8521852325132198</v>
      </c>
      <c r="F15" s="47">
        <f>ROUND('Level 1 raw'!F15,2-(1+INT(LOG10(ABS('Level 1 raw'!F15)))))</f>
        <v>30000</v>
      </c>
      <c r="G15" s="38">
        <f>'Level 1 raw'!G15</f>
        <v>2.7836994136075537E-2</v>
      </c>
      <c r="H15" s="39">
        <f>'Level 1 raw'!H15</f>
        <v>11.778645231234966</v>
      </c>
      <c r="I15" s="39">
        <f>'Level 1 raw'!I15</f>
        <v>5.4355205331460974</v>
      </c>
      <c r="J15" s="48">
        <v>0</v>
      </c>
      <c r="K15" s="39">
        <f>'Level 1 raw'!K15</f>
        <v>0</v>
      </c>
      <c r="L15" s="39">
        <f>'Level 1 raw'!L15</f>
        <v>0</v>
      </c>
    </row>
    <row r="16" spans="1:12">
      <c r="A16" s="49" t="s">
        <v>43</v>
      </c>
      <c r="B16" s="50">
        <f>'Level 1 raw'!B16</f>
        <v>1814060.89089306</v>
      </c>
      <c r="C16" s="51">
        <f>'Level 1 raw'!C16</f>
        <v>1</v>
      </c>
      <c r="D16" s="46">
        <f>'Level 1 raw'!D16</f>
        <v>717.35384045979515</v>
      </c>
      <c r="E16" s="46">
        <f>'Level 1 raw'!E16</f>
        <v>331.03905014563406</v>
      </c>
      <c r="F16" s="50">
        <f>'Level 1 raw'!F16</f>
        <v>1070018.868559727</v>
      </c>
      <c r="G16" s="51">
        <f>'Level 1 raw'!G16</f>
        <v>1</v>
      </c>
      <c r="H16" s="46">
        <f>'Level 1 raw'!H16</f>
        <v>423.12920618000038</v>
      </c>
      <c r="I16" s="46">
        <f>'Level 1 raw'!I16</f>
        <v>195.26248080434442</v>
      </c>
      <c r="J16" s="52">
        <f>'Level 1 raw'!J16</f>
        <v>554005.59591637144</v>
      </c>
      <c r="K16" s="46">
        <f>'Level 1 raw'!K16</f>
        <v>219.11828738676934</v>
      </c>
      <c r="L16" s="46">
        <f>'Level 1 raw'!L16</f>
        <v>101.09775651314283</v>
      </c>
    </row>
    <row r="17" spans="2:10">
      <c r="B17" s="7"/>
      <c r="F17" s="24"/>
      <c r="J17" s="25"/>
    </row>
    <row r="18" spans="2:10">
      <c r="F18" s="7"/>
      <c r="J18" s="24"/>
    </row>
    <row r="19" spans="2:10">
      <c r="B19" s="7"/>
      <c r="F19" s="24"/>
    </row>
    <row r="20" spans="2:10">
      <c r="B20" s="7"/>
      <c r="C20" s="23"/>
      <c r="F20" s="24"/>
    </row>
  </sheetData>
  <autoFilter ref="A1:L1" xr:uid="{E8DE8029-1A97-49CA-B13B-F96CE06EC39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BA5D3-2253-4B8F-817F-C2D7A8B5FE4C}">
  <dimension ref="A1:O59"/>
  <sheetViews>
    <sheetView zoomScaleNormal="100" workbookViewId="0">
      <selection activeCell="A2" sqref="A2"/>
    </sheetView>
  </sheetViews>
  <sheetFormatPr defaultRowHeight="14.45"/>
  <cols>
    <col min="1" max="1" width="32.140625" bestFit="1" customWidth="1"/>
    <col min="2" max="2" width="53.140625" bestFit="1" customWidth="1"/>
    <col min="3" max="3" width="13.140625" bestFit="1" customWidth="1"/>
    <col min="4" max="4" width="11.5703125" bestFit="1" customWidth="1"/>
    <col min="5" max="5" width="24.140625" bestFit="1" customWidth="1"/>
    <col min="6" max="6" width="18.5703125" bestFit="1" customWidth="1"/>
    <col min="7" max="7" width="13.140625" bestFit="1" customWidth="1"/>
    <col min="8" max="8" width="11" bestFit="1" customWidth="1"/>
    <col min="9" max="9" width="24.140625" bestFit="1" customWidth="1"/>
    <col min="10" max="10" width="21.5703125" bestFit="1" customWidth="1"/>
    <col min="11" max="11" width="22.42578125" bestFit="1" customWidth="1"/>
    <col min="12" max="13" width="28.140625" bestFit="1" customWidth="1"/>
  </cols>
  <sheetData>
    <row r="1" spans="1:13" ht="38.450000000000003">
      <c r="A1" s="1" t="s">
        <v>17</v>
      </c>
      <c r="B1" s="1" t="s">
        <v>44</v>
      </c>
      <c r="C1" s="2" t="s">
        <v>18</v>
      </c>
      <c r="D1" s="2" t="s">
        <v>19</v>
      </c>
      <c r="E1" s="2" t="s">
        <v>20</v>
      </c>
      <c r="F1" s="2" t="s">
        <v>21</v>
      </c>
      <c r="G1" s="3" t="s">
        <v>22</v>
      </c>
      <c r="H1" s="3" t="s">
        <v>23</v>
      </c>
      <c r="I1" s="3" t="s">
        <v>24</v>
      </c>
      <c r="J1" s="3" t="s">
        <v>25</v>
      </c>
      <c r="K1" s="4" t="s">
        <v>26</v>
      </c>
      <c r="L1" s="4" t="s">
        <v>27</v>
      </c>
      <c r="M1" s="4" t="s">
        <v>28</v>
      </c>
    </row>
    <row r="2" spans="1:13">
      <c r="A2" s="8" t="s">
        <v>29</v>
      </c>
      <c r="B2" s="8" t="s">
        <v>45</v>
      </c>
      <c r="C2" s="9">
        <v>98990.500273834041</v>
      </c>
      <c r="D2" s="10">
        <v>5.4568455100259122E-2</v>
      </c>
      <c r="E2" s="11">
        <v>39.144890834128773</v>
      </c>
      <c r="F2" s="11">
        <v>18.064289544304465</v>
      </c>
      <c r="G2" s="9">
        <v>35223.230803052531</v>
      </c>
      <c r="H2" s="10">
        <v>3.2918326805268322E-2</v>
      </c>
      <c r="I2" s="11">
        <v>13.928705489887006</v>
      </c>
      <c r="J2" s="11">
        <v>6.4277141559248401</v>
      </c>
      <c r="K2" s="26">
        <v>35223.230803052531</v>
      </c>
      <c r="L2" s="11">
        <v>13.928705489887006</v>
      </c>
      <c r="M2" s="11">
        <v>6.4277141559248401</v>
      </c>
    </row>
    <row r="3" spans="1:13">
      <c r="A3" s="8" t="s">
        <v>29</v>
      </c>
      <c r="B3" s="8" t="s">
        <v>46</v>
      </c>
      <c r="C3" s="9">
        <v>39635.758668050716</v>
      </c>
      <c r="D3" s="10">
        <v>2.1849188672238045E-2</v>
      </c>
      <c r="E3" s="11">
        <v>15.673599404960614</v>
      </c>
      <c r="F3" s="11">
        <v>7.2329346645104318</v>
      </c>
      <c r="G3" s="9">
        <v>20981.137640660869</v>
      </c>
      <c r="H3" s="10">
        <v>1.9608194076897005E-2</v>
      </c>
      <c r="I3" s="11">
        <v>8.2967995943808113</v>
      </c>
      <c r="J3" s="11">
        <v>3.8287446195479604</v>
      </c>
      <c r="K3" s="26">
        <v>20981.137640660869</v>
      </c>
      <c r="L3" s="11">
        <v>8.2967995943808113</v>
      </c>
      <c r="M3" s="11">
        <v>3.8287446195479604</v>
      </c>
    </row>
    <row r="4" spans="1:13">
      <c r="A4" s="8" t="s">
        <v>29</v>
      </c>
      <c r="B4" s="8" t="s">
        <v>47</v>
      </c>
      <c r="C4" s="9">
        <v>5999.510233211814</v>
      </c>
      <c r="D4" s="10">
        <v>3.3072264902079774E-3</v>
      </c>
      <c r="E4" s="11">
        <v>2.3724516240210622</v>
      </c>
      <c r="F4" s="11">
        <v>1.0948211159349284</v>
      </c>
      <c r="G4" s="9">
        <v>3688.7483213066362</v>
      </c>
      <c r="H4" s="10">
        <v>3.4473675462113927E-3</v>
      </c>
      <c r="I4" s="11">
        <v>1.4586818932391219</v>
      </c>
      <c r="J4" s="11">
        <v>0.67314153931762188</v>
      </c>
      <c r="K4" s="26">
        <v>0</v>
      </c>
      <c r="L4" s="11">
        <v>0</v>
      </c>
      <c r="M4" s="11">
        <v>0</v>
      </c>
    </row>
    <row r="5" spans="1:13">
      <c r="A5" s="8" t="s">
        <v>30</v>
      </c>
      <c r="B5" s="8" t="s">
        <v>48</v>
      </c>
      <c r="C5" s="9">
        <v>61219.478326447497</v>
      </c>
      <c r="D5" s="10">
        <v>3.3747201449400743E-2</v>
      </c>
      <c r="E5" s="11">
        <v>24.208684564497986</v>
      </c>
      <c r="F5" s="11">
        <v>11.171641512882989</v>
      </c>
      <c r="G5" s="9">
        <v>8141.342078584009</v>
      </c>
      <c r="H5" s="10">
        <v>7.6085967432915156E-3</v>
      </c>
      <c r="I5" s="11">
        <v>3.2194195001326738</v>
      </c>
      <c r="J5" s="11">
        <v>1.4856734755349565</v>
      </c>
      <c r="K5" s="26">
        <v>8141.342078584009</v>
      </c>
      <c r="L5" s="11">
        <v>3.2194195001326738</v>
      </c>
      <c r="M5" s="11">
        <v>1.4856734755349565</v>
      </c>
    </row>
    <row r="6" spans="1:13">
      <c r="A6" s="8" t="s">
        <v>30</v>
      </c>
      <c r="B6" s="8" t="s">
        <v>49</v>
      </c>
      <c r="C6" s="9">
        <v>21775.758643157489</v>
      </c>
      <c r="D6" s="10">
        <v>1.2003874154652714E-2</v>
      </c>
      <c r="E6" s="11">
        <v>8.6110252252362027</v>
      </c>
      <c r="F6" s="11">
        <v>3.9737510982239619</v>
      </c>
      <c r="G6" s="9">
        <v>9624.8735139034998</v>
      </c>
      <c r="H6" s="10">
        <v>8.9950502712712252E-3</v>
      </c>
      <c r="I6" s="11">
        <v>3.8060684808321898</v>
      </c>
      <c r="J6" s="11">
        <v>1.7563958309282104</v>
      </c>
      <c r="K6" s="26">
        <v>9624.8735139034998</v>
      </c>
      <c r="L6" s="11">
        <v>3.8060684808321898</v>
      </c>
      <c r="M6" s="11">
        <v>1.7563958309282104</v>
      </c>
    </row>
    <row r="7" spans="1:13">
      <c r="A7" s="8" t="s">
        <v>30</v>
      </c>
      <c r="B7" s="8" t="s">
        <v>50</v>
      </c>
      <c r="C7" s="9">
        <v>10545.738095285433</v>
      </c>
      <c r="D7" s="10">
        <v>5.8133319274050249E-3</v>
      </c>
      <c r="E7" s="11">
        <v>4.1702159839915378</v>
      </c>
      <c r="F7" s="11">
        <v>1.9244398794294482</v>
      </c>
      <c r="G7" s="9">
        <v>4743.0473397859832</v>
      </c>
      <c r="H7" s="10">
        <v>4.4326763566050458E-3</v>
      </c>
      <c r="I7" s="11">
        <v>1.8755948280231487</v>
      </c>
      <c r="J7" s="11">
        <v>0.86553538199346391</v>
      </c>
      <c r="K7" s="26">
        <v>4743.0473397859832</v>
      </c>
      <c r="L7" s="11">
        <v>1.8755948280231487</v>
      </c>
      <c r="M7" s="11">
        <v>0.86553538199346391</v>
      </c>
    </row>
    <row r="8" spans="1:13">
      <c r="A8" s="8" t="s">
        <v>30</v>
      </c>
      <c r="B8" s="8" t="s">
        <v>51</v>
      </c>
      <c r="C8" s="9">
        <v>75994.856412488516</v>
      </c>
      <c r="D8" s="10">
        <v>4.1892119935994163E-2</v>
      </c>
      <c r="E8" s="11">
        <v>30.051473121087763</v>
      </c>
      <c r="F8" s="11">
        <v>13.867927592198493</v>
      </c>
      <c r="G8" s="9">
        <v>65713.095959765968</v>
      </c>
      <c r="H8" s="10">
        <v>6.1413025406007564E-2</v>
      </c>
      <c r="I8" s="11">
        <v>25.985644689156167</v>
      </c>
      <c r="J8" s="11">
        <v>11.991659694477265</v>
      </c>
      <c r="K8" s="26">
        <v>0</v>
      </c>
      <c r="L8" s="11">
        <v>0</v>
      </c>
      <c r="M8" s="11">
        <v>0</v>
      </c>
    </row>
    <row r="9" spans="1:13">
      <c r="A9" s="8" t="s">
        <v>31</v>
      </c>
      <c r="B9" s="8" t="s">
        <v>52</v>
      </c>
      <c r="C9" s="9">
        <v>66197.375044861255</v>
      </c>
      <c r="D9" s="10">
        <v>3.6491264089967973E-2</v>
      </c>
      <c r="E9" s="11">
        <v>26.177148438171141</v>
      </c>
      <c r="F9" s="11">
        <v>12.080033402956488</v>
      </c>
      <c r="G9" s="9">
        <v>22475.298248246512</v>
      </c>
      <c r="H9" s="10">
        <v>2.100458123556162E-2</v>
      </c>
      <c r="I9" s="11">
        <v>8.8876517843465166</v>
      </c>
      <c r="J9" s="11">
        <v>4.1014066403121427</v>
      </c>
      <c r="K9" s="26">
        <v>22475.298248246512</v>
      </c>
      <c r="L9" s="11">
        <v>8.8876517843465166</v>
      </c>
      <c r="M9" s="11">
        <v>4.1014066403121427</v>
      </c>
    </row>
    <row r="10" spans="1:13">
      <c r="A10" s="8" t="s">
        <v>31</v>
      </c>
      <c r="B10" s="8" t="s">
        <v>53</v>
      </c>
      <c r="C10" s="9">
        <v>63073.036719522308</v>
      </c>
      <c r="D10" s="10">
        <v>3.4768974424266158E-2</v>
      </c>
      <c r="E10" s="11">
        <v>24.941657332095723</v>
      </c>
      <c r="F10" s="11">
        <v>11.509888267946916</v>
      </c>
      <c r="G10" s="9">
        <v>7950.0038360316057</v>
      </c>
      <c r="H10" s="10">
        <v>7.4297791091595591E-3</v>
      </c>
      <c r="I10" s="11">
        <v>3.1437565365514333</v>
      </c>
      <c r="J10" s="11">
        <v>1.4507571006827873</v>
      </c>
      <c r="K10" s="26">
        <v>7950.0038360316057</v>
      </c>
      <c r="L10" s="11">
        <v>3.1437565365514333</v>
      </c>
      <c r="M10" s="11">
        <v>1.4507571006827873</v>
      </c>
    </row>
    <row r="11" spans="1:13">
      <c r="A11" s="8" t="s">
        <v>31</v>
      </c>
      <c r="B11" s="8" t="s">
        <v>54</v>
      </c>
      <c r="C11" s="9">
        <v>7896.3171652977189</v>
      </c>
      <c r="D11" s="10">
        <v>4.3528401967865412E-3</v>
      </c>
      <c r="E11" s="11">
        <v>3.1225266320725962</v>
      </c>
      <c r="F11" s="11">
        <v>1.4409600841799519</v>
      </c>
      <c r="G11" s="9">
        <v>3978.0683363296089</v>
      </c>
      <c r="H11" s="10">
        <v>3.7177553155526991E-3</v>
      </c>
      <c r="I11" s="11">
        <v>1.5730908554412897</v>
      </c>
      <c r="J11" s="11">
        <v>0.72593812593835816</v>
      </c>
      <c r="K11" s="26">
        <v>3978.0683363296089</v>
      </c>
      <c r="L11" s="11">
        <v>1.5730908554412897</v>
      </c>
      <c r="M11" s="11">
        <v>0.72593812593835816</v>
      </c>
    </row>
    <row r="12" spans="1:13">
      <c r="A12" s="8" t="s">
        <v>31</v>
      </c>
      <c r="B12" s="8" t="s">
        <v>55</v>
      </c>
      <c r="C12" s="9">
        <v>1716.1027181277968</v>
      </c>
      <c r="D12" s="10">
        <v>9.46000614832152E-4</v>
      </c>
      <c r="E12" s="11">
        <v>0.67861717412717182</v>
      </c>
      <c r="F12" s="11">
        <v>0.31316314497122155</v>
      </c>
      <c r="G12" s="9">
        <v>752.08056177236699</v>
      </c>
      <c r="H12" s="10">
        <v>7.0286663522549559E-4</v>
      </c>
      <c r="I12" s="11">
        <v>0.29740340141337174</v>
      </c>
      <c r="J12" s="11">
        <v>0.13724348286873245</v>
      </c>
      <c r="K12" s="26">
        <v>752.08056177236699</v>
      </c>
      <c r="L12" s="11">
        <v>0.29740340141337174</v>
      </c>
      <c r="M12" s="11">
        <v>0.13724348286873245</v>
      </c>
    </row>
    <row r="13" spans="1:13">
      <c r="A13" s="8" t="s">
        <v>31</v>
      </c>
      <c r="B13" s="8" t="s">
        <v>56</v>
      </c>
      <c r="C13" s="9">
        <v>17959.396413823109</v>
      </c>
      <c r="D13" s="10">
        <v>9.9001067185686981E-3</v>
      </c>
      <c r="E13" s="11">
        <v>7.1018795755270769</v>
      </c>
      <c r="F13" s="11">
        <v>3.2773219244553933</v>
      </c>
      <c r="G13" s="9">
        <v>12507.963083808303</v>
      </c>
      <c r="H13" s="10">
        <v>1.1689478990818496E-2</v>
      </c>
      <c r="I13" s="11">
        <v>4.9461599660428206</v>
      </c>
      <c r="J13" s="11">
        <v>2.2825166670574832</v>
      </c>
      <c r="K13" s="26">
        <v>0</v>
      </c>
      <c r="L13" s="11">
        <v>0</v>
      </c>
      <c r="M13" s="11">
        <v>0</v>
      </c>
    </row>
    <row r="14" spans="1:13">
      <c r="A14" s="8" t="s">
        <v>32</v>
      </c>
      <c r="B14" s="8" t="s">
        <v>57</v>
      </c>
      <c r="C14" s="9">
        <v>475.39484662807916</v>
      </c>
      <c r="D14" s="10">
        <v>2.620611298191003E-4</v>
      </c>
      <c r="E14" s="11">
        <v>0.18799055791096458</v>
      </c>
      <c r="F14" s="11">
        <v>8.6752467495406702E-2</v>
      </c>
      <c r="G14" s="9">
        <v>456.1001709485908</v>
      </c>
      <c r="H14" s="10">
        <v>4.2625432536765777E-4</v>
      </c>
      <c r="I14" s="11">
        <v>0.18036065432360857</v>
      </c>
      <c r="J14" s="11">
        <v>8.3231477024871034E-2</v>
      </c>
      <c r="K14" s="26">
        <v>456.1001709485908</v>
      </c>
      <c r="L14" s="11">
        <v>0.18036065432360857</v>
      </c>
      <c r="M14" s="11">
        <v>8.3231477024871034E-2</v>
      </c>
    </row>
    <row r="15" spans="1:13">
      <c r="A15" s="8" t="s">
        <v>32</v>
      </c>
      <c r="B15" s="8" t="s">
        <v>58</v>
      </c>
      <c r="C15" s="9">
        <v>21267.307985041167</v>
      </c>
      <c r="D15" s="10">
        <v>1.1723591028177278E-2</v>
      </c>
      <c r="E15" s="11">
        <v>8.4099630480429699</v>
      </c>
      <c r="F15" s="11">
        <v>3.8809664382636848</v>
      </c>
      <c r="G15" s="9">
        <v>8944.6782276551276</v>
      </c>
      <c r="H15" s="10">
        <v>8.3593649518488369E-3</v>
      </c>
      <c r="I15" s="11">
        <v>3.5370914562447147</v>
      </c>
      <c r="J15" s="11">
        <v>1.6322703384468928</v>
      </c>
      <c r="K15" s="26">
        <v>8944.6782276551276</v>
      </c>
      <c r="L15" s="11">
        <v>3.5370914562447147</v>
      </c>
      <c r="M15" s="11">
        <v>1.6322703384468928</v>
      </c>
    </row>
    <row r="16" spans="1:13">
      <c r="A16" s="8" t="s">
        <v>32</v>
      </c>
      <c r="B16" s="8" t="s">
        <v>59</v>
      </c>
      <c r="C16" s="9">
        <v>16496.32819861011</v>
      </c>
      <c r="D16" s="10">
        <v>9.0935912247625712E-3</v>
      </c>
      <c r="E16" s="11">
        <v>6.5233225886549233</v>
      </c>
      <c r="F16" s="11">
        <v>3.0103338014580761</v>
      </c>
      <c r="G16" s="9">
        <v>6063.2761875736005</v>
      </c>
      <c r="H16" s="10">
        <v>5.6665133351666295E-3</v>
      </c>
      <c r="I16" s="11">
        <v>2.3976672893174418</v>
      </c>
      <c r="J16" s="11">
        <v>1.1064574513355354</v>
      </c>
      <c r="K16" s="26">
        <v>6063.2761875736005</v>
      </c>
      <c r="L16" s="11">
        <v>2.3976672893174418</v>
      </c>
      <c r="M16" s="11">
        <v>1.1064574513355354</v>
      </c>
    </row>
    <row r="17" spans="1:15">
      <c r="A17" s="8" t="s">
        <v>32</v>
      </c>
      <c r="B17" s="8" t="s">
        <v>60</v>
      </c>
      <c r="C17" s="9">
        <v>9289.5454002555744</v>
      </c>
      <c r="D17" s="10">
        <v>5.1208564425212532E-3</v>
      </c>
      <c r="E17" s="11">
        <v>3.6734660354859057</v>
      </c>
      <c r="F17" s="11">
        <v>1.6952034526643869</v>
      </c>
      <c r="G17" s="9">
        <v>8363.5111216280638</v>
      </c>
      <c r="H17" s="10">
        <v>7.816227701559663E-3</v>
      </c>
      <c r="I17" s="11">
        <v>3.307274222683068</v>
      </c>
      <c r="J17" s="11">
        <v>1.5262160115381784</v>
      </c>
      <c r="K17" s="26">
        <v>8363.5111216280638</v>
      </c>
      <c r="L17" s="11">
        <v>3.307274222683068</v>
      </c>
      <c r="M17" s="11">
        <v>1.5262160115381784</v>
      </c>
    </row>
    <row r="18" spans="1:15">
      <c r="A18" s="8" t="s">
        <v>32</v>
      </c>
      <c r="B18" s="8" t="s">
        <v>61</v>
      </c>
      <c r="C18" s="9">
        <v>4521.6389557624198</v>
      </c>
      <c r="D18" s="10">
        <v>2.4925508170436442E-3</v>
      </c>
      <c r="E18" s="11">
        <v>1.7880409011474587</v>
      </c>
      <c r="F18" s="11">
        <v>0.82513165491385243</v>
      </c>
      <c r="G18" s="9">
        <v>2736.2217568996161</v>
      </c>
      <c r="H18" s="10">
        <v>2.5571715016415009E-3</v>
      </c>
      <c r="I18" s="11">
        <v>1.0820139475556874</v>
      </c>
      <c r="J18" s="11">
        <v>0.49931965125269007</v>
      </c>
      <c r="K18" s="26">
        <v>2736.2217568996161</v>
      </c>
      <c r="L18" s="11">
        <v>1.0820139475556874</v>
      </c>
      <c r="M18" s="11">
        <v>0.49931965125269007</v>
      </c>
    </row>
    <row r="19" spans="1:15">
      <c r="A19" s="8" t="s">
        <v>32</v>
      </c>
      <c r="B19" s="8" t="s">
        <v>62</v>
      </c>
      <c r="C19" s="9">
        <v>15151.764529763792</v>
      </c>
      <c r="D19" s="10">
        <v>8.3524012924971833E-3</v>
      </c>
      <c r="E19" s="11">
        <v>5.9916271442342115</v>
      </c>
      <c r="F19" s="11">
        <v>2.7649709903034347</v>
      </c>
      <c r="G19" s="9">
        <v>11978.727179251877</v>
      </c>
      <c r="H19" s="10">
        <v>1.1194874717840775E-2</v>
      </c>
      <c r="I19" s="11">
        <v>4.7368784526445218</v>
      </c>
      <c r="J19" s="11">
        <v>2.1859390096994247</v>
      </c>
      <c r="K19" s="26">
        <v>0</v>
      </c>
      <c r="L19" s="11">
        <v>0</v>
      </c>
      <c r="M19" s="11">
        <v>0</v>
      </c>
    </row>
    <row r="20" spans="1:15">
      <c r="A20" s="8" t="s">
        <v>33</v>
      </c>
      <c r="B20" s="8" t="s">
        <v>63</v>
      </c>
      <c r="C20" s="9">
        <v>9410.9389064735387</v>
      </c>
      <c r="D20" s="10">
        <v>5.1877745414821994E-3</v>
      </c>
      <c r="E20" s="11">
        <v>3.721469990771809</v>
      </c>
      <c r="F20" s="11">
        <v>1.71735595658197</v>
      </c>
      <c r="G20" s="9">
        <v>2055.5547527597846</v>
      </c>
      <c r="H20" s="10">
        <v>1.9210453321506515E-3</v>
      </c>
      <c r="I20" s="11">
        <v>0.81285038642870011</v>
      </c>
      <c r="J20" s="11">
        <v>0.375108077293342</v>
      </c>
      <c r="K20" s="26">
        <v>2055.5547527597846</v>
      </c>
      <c r="L20" s="11">
        <v>0.81285038642870011</v>
      </c>
      <c r="M20" s="11">
        <v>0.375108077293342</v>
      </c>
      <c r="O20" s="7"/>
    </row>
    <row r="21" spans="1:15">
      <c r="A21" s="8" t="s">
        <v>33</v>
      </c>
      <c r="B21" s="8" t="s">
        <v>64</v>
      </c>
      <c r="C21" s="9">
        <v>22648.971108437479</v>
      </c>
      <c r="D21" s="10">
        <v>1.2485232012960385E-2</v>
      </c>
      <c r="E21" s="11">
        <v>8.9563291335287118</v>
      </c>
      <c r="F21" s="11">
        <v>4.1330993464182697</v>
      </c>
      <c r="G21" s="9">
        <v>7634.7863568767525</v>
      </c>
      <c r="H21" s="10">
        <v>7.1351885291082518E-3</v>
      </c>
      <c r="I21" s="11">
        <v>3.0191066582662183</v>
      </c>
      <c r="J21" s="11">
        <v>1.3932346132003781</v>
      </c>
      <c r="K21" s="26">
        <v>7634.7863568767525</v>
      </c>
      <c r="L21" s="11">
        <v>3.0191066582662183</v>
      </c>
      <c r="M21" s="11">
        <v>1.3932346132003781</v>
      </c>
    </row>
    <row r="22" spans="1:15">
      <c r="A22" s="8" t="s">
        <v>33</v>
      </c>
      <c r="B22" s="8" t="s">
        <v>65</v>
      </c>
      <c r="C22" s="9">
        <v>17471.429962685645</v>
      </c>
      <c r="D22" s="10">
        <v>9.6311154991520018E-3</v>
      </c>
      <c r="E22" s="11">
        <v>6.9089176912285453</v>
      </c>
      <c r="F22" s="11">
        <v>3.1882753266821737</v>
      </c>
      <c r="G22" s="9">
        <v>8019.0420780902841</v>
      </c>
      <c r="H22" s="10">
        <v>7.4942996929429134E-3</v>
      </c>
      <c r="I22" s="11">
        <v>3.1710570799499544</v>
      </c>
      <c r="J22" s="11">
        <v>1.4633555499352697</v>
      </c>
      <c r="K22" s="26">
        <v>8019.0420780902841</v>
      </c>
      <c r="L22" s="11">
        <v>3.1710570799499544</v>
      </c>
      <c r="M22" s="11">
        <v>1.4633555499352697</v>
      </c>
    </row>
    <row r="23" spans="1:15">
      <c r="A23" s="8" t="s">
        <v>33</v>
      </c>
      <c r="B23" s="8" t="s">
        <v>66</v>
      </c>
      <c r="C23" s="9">
        <v>48837.957444048443</v>
      </c>
      <c r="D23" s="10">
        <v>2.6921895339469867E-2</v>
      </c>
      <c r="E23" s="11">
        <v>19.312525014225368</v>
      </c>
      <c r="F23" s="11">
        <v>8.9121986612982802</v>
      </c>
      <c r="G23" s="9">
        <v>31144.631353032211</v>
      </c>
      <c r="H23" s="10">
        <v>2.9106618834632045E-2</v>
      </c>
      <c r="I23" s="11">
        <v>12.315860522081701</v>
      </c>
      <c r="J23" s="11">
        <v>5.683430601476708</v>
      </c>
      <c r="K23" s="26">
        <v>31144.631353032211</v>
      </c>
      <c r="L23" s="11">
        <v>12.315860522081701</v>
      </c>
      <c r="M23" s="11">
        <v>5.683430601476708</v>
      </c>
    </row>
    <row r="24" spans="1:15">
      <c r="A24" s="8" t="s">
        <v>33</v>
      </c>
      <c r="B24" s="8" t="s">
        <v>67</v>
      </c>
      <c r="C24" s="9">
        <v>9683.8632367283208</v>
      </c>
      <c r="D24" s="10">
        <v>5.3382239181403454E-3</v>
      </c>
      <c r="E24" s="11">
        <v>3.8293954289123122</v>
      </c>
      <c r="F24" s="11">
        <v>1.7671605753258854</v>
      </c>
      <c r="G24" s="9">
        <v>7325.4260405503101</v>
      </c>
      <c r="H24" s="10">
        <v>6.8460718364812805E-3</v>
      </c>
      <c r="I24" s="11">
        <v>2.8967729416215806</v>
      </c>
      <c r="J24" s="11">
        <v>1.3367809705560887</v>
      </c>
      <c r="K24" s="26">
        <v>0</v>
      </c>
      <c r="L24" s="11">
        <v>0</v>
      </c>
      <c r="M24" s="11">
        <v>0</v>
      </c>
    </row>
    <row r="25" spans="1:15">
      <c r="A25" s="8" t="s">
        <v>33</v>
      </c>
      <c r="B25" s="8" t="s">
        <v>68</v>
      </c>
      <c r="C25" s="9">
        <v>18755.68882745727</v>
      </c>
      <c r="D25" s="10">
        <v>1.0339062443611725E-2</v>
      </c>
      <c r="E25" s="11">
        <v>7.4167661506785061</v>
      </c>
      <c r="F25" s="11">
        <v>3.4226334107296248</v>
      </c>
      <c r="G25" s="9">
        <v>14085.560457012431</v>
      </c>
      <c r="H25" s="10">
        <v>1.3163843060049923E-2</v>
      </c>
      <c r="I25" s="11">
        <v>5.5700064642770295</v>
      </c>
      <c r="J25" s="11">
        <v>2.5704046528244002</v>
      </c>
      <c r="K25" s="26">
        <v>0</v>
      </c>
      <c r="L25" s="11">
        <v>0</v>
      </c>
      <c r="M25" s="11">
        <v>0</v>
      </c>
    </row>
    <row r="26" spans="1:15">
      <c r="A26" s="8" t="s">
        <v>34</v>
      </c>
      <c r="B26" s="8" t="s">
        <v>69</v>
      </c>
      <c r="C26" s="9">
        <v>8719.2405295121935</v>
      </c>
      <c r="D26" s="10">
        <v>4.8064762176862315E-3</v>
      </c>
      <c r="E26" s="11">
        <v>3.4479441738358885</v>
      </c>
      <c r="F26" s="11">
        <v>1.5911313216504304</v>
      </c>
      <c r="G26" s="9">
        <v>7955.7778631749115</v>
      </c>
      <c r="H26" s="10">
        <v>7.4351753010520232E-3</v>
      </c>
      <c r="I26" s="11">
        <v>3.1460398229432869</v>
      </c>
      <c r="J26" s="11">
        <v>1.4518107744986062</v>
      </c>
      <c r="K26" s="26">
        <v>0</v>
      </c>
      <c r="L26" s="11">
        <v>0</v>
      </c>
      <c r="M26" s="11">
        <v>0</v>
      </c>
    </row>
    <row r="27" spans="1:15">
      <c r="A27" s="8" t="s">
        <v>34</v>
      </c>
      <c r="B27" s="8" t="s">
        <v>70</v>
      </c>
      <c r="C27" s="9">
        <v>48754.248945177089</v>
      </c>
      <c r="D27" s="10">
        <v>2.687575107866165E-2</v>
      </c>
      <c r="E27" s="11">
        <v>19.279423251519418</v>
      </c>
      <c r="F27" s="11">
        <v>8.8969231090306558</v>
      </c>
      <c r="G27" s="9">
        <v>43079.708389377345</v>
      </c>
      <c r="H27" s="10">
        <v>4.0260699745756592E-2</v>
      </c>
      <c r="I27" s="11">
        <v>17.035477923673326</v>
      </c>
      <c r="J27" s="11">
        <v>7.8614041112752693</v>
      </c>
      <c r="K27" s="26">
        <v>0</v>
      </c>
      <c r="L27" s="11">
        <v>0</v>
      </c>
      <c r="M27" s="11">
        <v>0</v>
      </c>
    </row>
    <row r="28" spans="1:15">
      <c r="A28" s="8" t="s">
        <v>34</v>
      </c>
      <c r="B28" s="8" t="s">
        <v>71</v>
      </c>
      <c r="C28" s="9">
        <v>15903.217224814771</v>
      </c>
      <c r="D28" s="10">
        <v>8.7666391490230679E-3</v>
      </c>
      <c r="E28" s="11">
        <v>6.2887822614768893</v>
      </c>
      <c r="F28" s="11">
        <v>2.902099896862127</v>
      </c>
      <c r="G28" s="9">
        <v>15208.582484448167</v>
      </c>
      <c r="H28" s="10">
        <v>1.4213377849046077E-2</v>
      </c>
      <c r="I28" s="11">
        <v>6.0140952864032657</v>
      </c>
      <c r="J28" s="11">
        <v>2.7753394194142533</v>
      </c>
      <c r="K28" s="26">
        <v>0</v>
      </c>
      <c r="L28" s="11">
        <v>0</v>
      </c>
      <c r="M28" s="11">
        <v>0</v>
      </c>
    </row>
    <row r="29" spans="1:15">
      <c r="A29" s="8" t="s">
        <v>34</v>
      </c>
      <c r="B29" s="8" t="s">
        <v>72</v>
      </c>
      <c r="C29" s="9">
        <v>16967.373104196024</v>
      </c>
      <c r="D29" s="10">
        <v>9.353254452138594E-3</v>
      </c>
      <c r="E29" s="11">
        <v>6.7095930020392975</v>
      </c>
      <c r="F29" s="11">
        <v>3.096292469606384</v>
      </c>
      <c r="G29" s="9">
        <v>14944.675057812725</v>
      </c>
      <c r="H29" s="10">
        <v>1.396673974350438E-2</v>
      </c>
      <c r="I29" s="11">
        <v>5.9097355005916681</v>
      </c>
      <c r="J29" s="11">
        <v>2.7271802510652976</v>
      </c>
      <c r="K29" s="26">
        <v>0</v>
      </c>
      <c r="L29" s="11">
        <v>0</v>
      </c>
      <c r="M29" s="11">
        <v>0</v>
      </c>
    </row>
    <row r="30" spans="1:15">
      <c r="A30" s="8" t="s">
        <v>34</v>
      </c>
      <c r="B30" s="8" t="s">
        <v>73</v>
      </c>
      <c r="C30" s="9">
        <v>1122.4926744691752</v>
      </c>
      <c r="D30" s="10">
        <v>6.1877342712381221E-4</v>
      </c>
      <c r="E30" s="11">
        <v>0.44387949432173596</v>
      </c>
      <c r="F30" s="11">
        <v>0.20483816757042561</v>
      </c>
      <c r="G30" s="9">
        <v>987.38461010383242</v>
      </c>
      <c r="H30" s="10">
        <v>9.2277308290168551E-4</v>
      </c>
      <c r="I30" s="11">
        <v>0.39045224205246176</v>
      </c>
      <c r="J30" s="11">
        <v>0.18018296138685605</v>
      </c>
      <c r="K30" s="26">
        <v>0</v>
      </c>
      <c r="L30" s="11">
        <v>0</v>
      </c>
      <c r="M30" s="11">
        <v>0</v>
      </c>
    </row>
    <row r="31" spans="1:15">
      <c r="A31" s="8" t="s">
        <v>35</v>
      </c>
      <c r="B31" s="8" t="s">
        <v>74</v>
      </c>
      <c r="C31" s="9">
        <v>264604.36266274739</v>
      </c>
      <c r="D31" s="10">
        <v>0.14586299941259573</v>
      </c>
      <c r="E31" s="11">
        <v>104.63538280961039</v>
      </c>
      <c r="F31" s="11">
        <v>48.28634877693888</v>
      </c>
      <c r="G31" s="9">
        <v>34380.242889231362</v>
      </c>
      <c r="H31" s="10">
        <v>3.2130501526116136E-2</v>
      </c>
      <c r="I31" s="11">
        <v>13.595353604910807</v>
      </c>
      <c r="J31" s="11">
        <v>6.2738814374772094</v>
      </c>
      <c r="K31" s="26">
        <v>34380.242889231362</v>
      </c>
      <c r="L31" s="11">
        <v>13.595353604910807</v>
      </c>
      <c r="M31" s="11">
        <v>6.2738814374772094</v>
      </c>
    </row>
    <row r="32" spans="1:15">
      <c r="A32" s="8" t="s">
        <v>35</v>
      </c>
      <c r="B32" s="8" t="s">
        <v>75</v>
      </c>
      <c r="C32" s="9">
        <v>15398.652065391627</v>
      </c>
      <c r="D32" s="10">
        <v>8.4884979014187793E-3</v>
      </c>
      <c r="E32" s="11">
        <v>6.0892565693176728</v>
      </c>
      <c r="F32" s="11">
        <v>2.8100242824488815</v>
      </c>
      <c r="G32" s="9">
        <v>5368.2299023733267</v>
      </c>
      <c r="H32" s="10">
        <v>5.0169488222194664E-3</v>
      </c>
      <c r="I32" s="11">
        <v>2.1228175725914098</v>
      </c>
      <c r="J32" s="11">
        <v>0.9796218730950067</v>
      </c>
      <c r="K32" s="26">
        <v>0</v>
      </c>
      <c r="L32" s="11">
        <v>0</v>
      </c>
      <c r="M32" s="11">
        <v>0</v>
      </c>
    </row>
    <row r="33" spans="1:13">
      <c r="A33" s="8" t="s">
        <v>36</v>
      </c>
      <c r="B33" s="8" t="s">
        <v>76</v>
      </c>
      <c r="C33" s="9">
        <v>130776.86124650923</v>
      </c>
      <c r="D33" s="10">
        <v>7.2090667905931147E-2</v>
      </c>
      <c r="E33" s="11">
        <v>51.714517483631404</v>
      </c>
      <c r="F33" s="11">
        <v>23.864826227943798</v>
      </c>
      <c r="G33" s="9">
        <v>125980.72645875732</v>
      </c>
      <c r="H33" s="10">
        <v>0.1177369204977952</v>
      </c>
      <c r="I33" s="11">
        <v>49.817929708309876</v>
      </c>
      <c r="J33" s="11">
        <v>22.989603178663355</v>
      </c>
      <c r="K33" s="26">
        <v>125980.72645875732</v>
      </c>
      <c r="L33" s="11">
        <v>49.817929708309876</v>
      </c>
      <c r="M33" s="11">
        <v>22.989603178663355</v>
      </c>
    </row>
    <row r="34" spans="1:13">
      <c r="A34" s="8" t="s">
        <v>36</v>
      </c>
      <c r="B34" s="8" t="s">
        <v>77</v>
      </c>
      <c r="C34" s="9">
        <v>15380.491999196089</v>
      </c>
      <c r="D34" s="10">
        <v>8.4784871756009711E-3</v>
      </c>
      <c r="E34" s="11">
        <v>6.0820753367064793</v>
      </c>
      <c r="F34" s="11">
        <v>2.8067103412828862</v>
      </c>
      <c r="G34" s="9">
        <v>12119.859940505177</v>
      </c>
      <c r="H34" s="10">
        <v>1.1326772168811214E-2</v>
      </c>
      <c r="I34" s="11">
        <v>4.7926881163708082</v>
      </c>
      <c r="J34" s="11">
        <v>2.2116936331876818</v>
      </c>
      <c r="K34" s="26">
        <v>12119.859940505177</v>
      </c>
      <c r="L34" s="11">
        <v>4.7926881163708082</v>
      </c>
      <c r="M34" s="11">
        <v>2.2116936331876818</v>
      </c>
    </row>
    <row r="35" spans="1:13">
      <c r="A35" s="8" t="s">
        <v>36</v>
      </c>
      <c r="B35" s="8" t="s">
        <v>78</v>
      </c>
      <c r="C35" s="9">
        <v>144837.94722464916</v>
      </c>
      <c r="D35" s="10">
        <v>7.9841833287826167E-2</v>
      </c>
      <c r="E35" s="11">
        <v>57.274845738372818</v>
      </c>
      <c r="F35" s="11">
        <v>26.430764653488048</v>
      </c>
      <c r="G35" s="9">
        <v>103071.79008941785</v>
      </c>
      <c r="H35" s="10">
        <v>9.6327077136644471E-2</v>
      </c>
      <c r="I35" s="11">
        <v>40.75879968246803</v>
      </c>
      <c r="J35" s="11">
        <v>18.809064050332641</v>
      </c>
      <c r="K35" s="26">
        <v>103071.79008941785</v>
      </c>
      <c r="L35" s="11">
        <v>40.75879968246803</v>
      </c>
      <c r="M35" s="11">
        <v>18.809064050332641</v>
      </c>
    </row>
    <row r="36" spans="1:13">
      <c r="A36" s="8" t="s">
        <v>36</v>
      </c>
      <c r="B36" s="8" t="s">
        <v>79</v>
      </c>
      <c r="C36" s="9">
        <v>150025.55951753416</v>
      </c>
      <c r="D36" s="10">
        <v>8.2701501515572998E-2</v>
      </c>
      <c r="E36" s="11">
        <v>59.326239723987868</v>
      </c>
      <c r="F36" s="11">
        <v>27.377426507333009</v>
      </c>
      <c r="G36" s="9">
        <v>89271.861122529488</v>
      </c>
      <c r="H36" s="10">
        <v>8.3430174687191952E-2</v>
      </c>
      <c r="I36" s="11">
        <v>35.301743586850286</v>
      </c>
      <c r="J36" s="11">
        <v>16.290782883360919</v>
      </c>
      <c r="K36" s="26">
        <v>89271.861122529488</v>
      </c>
      <c r="L36" s="11">
        <v>35.301743586850286</v>
      </c>
      <c r="M36" s="11">
        <v>16.290782883360919</v>
      </c>
    </row>
    <row r="37" spans="1:13">
      <c r="A37" s="8" t="s">
        <v>36</v>
      </c>
      <c r="B37" s="8" t="s">
        <v>80</v>
      </c>
      <c r="C37" s="9">
        <v>325.03986712394266</v>
      </c>
      <c r="D37" s="10">
        <v>1.7917803572950949E-4</v>
      </c>
      <c r="E37" s="11">
        <v>0.12853405205660604</v>
      </c>
      <c r="F37" s="11">
        <v>5.9314926754857326E-2</v>
      </c>
      <c r="G37" s="9">
        <v>294.42782865832118</v>
      </c>
      <c r="H37" s="10">
        <v>2.7516134276643991E-4</v>
      </c>
      <c r="I37" s="11">
        <v>0.11642880053618666</v>
      </c>
      <c r="J37" s="11">
        <v>5.3728686410029591E-2</v>
      </c>
      <c r="K37" s="26">
        <v>0</v>
      </c>
      <c r="L37" s="11">
        <v>0</v>
      </c>
      <c r="M37" s="11">
        <v>0</v>
      </c>
    </row>
    <row r="38" spans="1:13">
      <c r="A38" s="8" t="s">
        <v>37</v>
      </c>
      <c r="B38" s="8" t="s">
        <v>81</v>
      </c>
      <c r="C38" s="9">
        <v>2765.6725398366789</v>
      </c>
      <c r="D38" s="10">
        <v>1.524575362227858E-3</v>
      </c>
      <c r="E38" s="11">
        <v>1.0936599911645373</v>
      </c>
      <c r="F38" s="11">
        <v>0.5046939797873462</v>
      </c>
      <c r="G38" s="9">
        <v>2593.1793346649806</v>
      </c>
      <c r="H38" s="10">
        <v>2.423489352253636E-3</v>
      </c>
      <c r="I38" s="11">
        <v>1.0254491258047638</v>
      </c>
      <c r="J38" s="11">
        <v>0.47321654312395856</v>
      </c>
      <c r="K38" s="26">
        <v>0</v>
      </c>
      <c r="L38" s="11">
        <v>0</v>
      </c>
      <c r="M38" s="11">
        <v>0</v>
      </c>
    </row>
    <row r="39" spans="1:13">
      <c r="A39" s="8" t="s">
        <v>37</v>
      </c>
      <c r="B39" s="8" t="s">
        <v>82</v>
      </c>
      <c r="C39" s="9">
        <v>15298.677466705254</v>
      </c>
      <c r="D39" s="10">
        <v>8.4333869626469528E-3</v>
      </c>
      <c r="E39" s="11">
        <v>6.0497225257383587</v>
      </c>
      <c r="F39" s="11">
        <v>2.7917804096252219</v>
      </c>
      <c r="G39" s="9">
        <v>13276.421956117621</v>
      </c>
      <c r="H39" s="10">
        <v>1.2407652188403024E-2</v>
      </c>
      <c r="I39" s="11">
        <v>5.2500400210365141</v>
      </c>
      <c r="J39" s="11">
        <v>2.4227489472650268</v>
      </c>
      <c r="K39" s="26">
        <v>0</v>
      </c>
      <c r="L39" s="11">
        <v>0</v>
      </c>
      <c r="M39" s="11">
        <v>0</v>
      </c>
    </row>
    <row r="40" spans="1:13">
      <c r="A40" s="8" t="s">
        <v>38</v>
      </c>
      <c r="B40" s="8" t="s">
        <v>83</v>
      </c>
      <c r="C40" s="9">
        <v>9617.2042802959568</v>
      </c>
      <c r="D40" s="10">
        <v>5.3014782075817835E-3</v>
      </c>
      <c r="E40" s="11">
        <v>3.8030357523227036</v>
      </c>
      <c r="F40" s="11">
        <v>1.7549963102056527</v>
      </c>
      <c r="G40" s="9">
        <v>8662.1052118416246</v>
      </c>
      <c r="H40" s="10">
        <v>8.0952826780531853E-3</v>
      </c>
      <c r="I40" s="11">
        <v>3.4253505333673506</v>
      </c>
      <c r="J40" s="11">
        <v>1.5807049785291016</v>
      </c>
      <c r="K40" s="26">
        <v>0</v>
      </c>
      <c r="L40" s="11">
        <v>0</v>
      </c>
      <c r="M40" s="11">
        <v>0</v>
      </c>
    </row>
    <row r="41" spans="1:13">
      <c r="A41" s="8" t="s">
        <v>38</v>
      </c>
      <c r="B41" s="8" t="s">
        <v>84</v>
      </c>
      <c r="C41" s="9">
        <v>1417.3085381951369</v>
      </c>
      <c r="D41" s="10">
        <v>7.8129049874251855E-4</v>
      </c>
      <c r="E41" s="11">
        <v>0.56046173978769454</v>
      </c>
      <c r="F41" s="11">
        <v>0.25863766459153215</v>
      </c>
      <c r="G41" s="9">
        <v>1284.6773601616937</v>
      </c>
      <c r="H41" s="10">
        <v>1.2006118750886169E-3</v>
      </c>
      <c r="I41" s="11">
        <v>0.50801394963652802</v>
      </c>
      <c r="J41" s="11">
        <v>0.23443445321295894</v>
      </c>
      <c r="K41" s="26">
        <v>0</v>
      </c>
      <c r="L41" s="11">
        <v>0</v>
      </c>
      <c r="M41" s="11">
        <v>0</v>
      </c>
    </row>
    <row r="42" spans="1:13">
      <c r="A42" s="8" t="s">
        <v>38</v>
      </c>
      <c r="B42" s="8" t="s">
        <v>85</v>
      </c>
      <c r="C42" s="9">
        <v>238.82369519022339</v>
      </c>
      <c r="D42" s="10">
        <v>1.3165142161939816E-4</v>
      </c>
      <c r="E42" s="11">
        <v>9.4440652900666985E-2</v>
      </c>
      <c r="F42" s="11">
        <v>4.3581761563207977E-2</v>
      </c>
      <c r="G42" s="9">
        <v>215.77264902822571</v>
      </c>
      <c r="H42" s="10">
        <v>2.0165312534970651E-4</v>
      </c>
      <c r="I42" s="11">
        <v>8.5325326852937394E-2</v>
      </c>
      <c r="J42" s="11">
        <v>3.9375289517733121E-2</v>
      </c>
      <c r="K42" s="26">
        <v>0</v>
      </c>
      <c r="L42" s="11">
        <v>0</v>
      </c>
      <c r="M42" s="11">
        <v>0</v>
      </c>
    </row>
    <row r="43" spans="1:13">
      <c r="A43" s="8" t="s">
        <v>38</v>
      </c>
      <c r="B43" s="8" t="s">
        <v>86</v>
      </c>
      <c r="C43" s="9">
        <v>2402.9774668295618</v>
      </c>
      <c r="D43" s="10">
        <v>1.3246399163848231E-3</v>
      </c>
      <c r="E43" s="11">
        <v>0.95023553124499482</v>
      </c>
      <c r="F43" s="11">
        <v>0.4385075397050241</v>
      </c>
      <c r="G43" s="9">
        <v>2086.8856284940539</v>
      </c>
      <c r="H43" s="10">
        <v>1.9503260080853118E-3</v>
      </c>
      <c r="I43" s="11">
        <v>0.82523989559334676</v>
      </c>
      <c r="J43" s="11">
        <v>0.38082549471597182</v>
      </c>
      <c r="K43" s="26">
        <v>0</v>
      </c>
      <c r="L43" s="11">
        <v>0</v>
      </c>
      <c r="M43" s="11">
        <v>0</v>
      </c>
    </row>
    <row r="44" spans="1:13">
      <c r="A44" s="8" t="s">
        <v>39</v>
      </c>
      <c r="B44" s="8" t="s">
        <v>87</v>
      </c>
      <c r="C44" s="9">
        <v>27611.890249090735</v>
      </c>
      <c r="D44" s="10">
        <v>1.5221038272589308E-2</v>
      </c>
      <c r="E44" s="11">
        <v>10.918870260627468</v>
      </c>
      <c r="F44" s="11">
        <v>5.0387580519883093</v>
      </c>
      <c r="G44" s="9">
        <v>25976.345048280829</v>
      </c>
      <c r="H44" s="10">
        <v>2.4276529892641674E-2</v>
      </c>
      <c r="I44" s="11">
        <v>10.272108822278518</v>
      </c>
      <c r="J44" s="11">
        <v>4.7402954521580369</v>
      </c>
      <c r="K44" s="26">
        <v>0</v>
      </c>
      <c r="L44" s="11">
        <v>0</v>
      </c>
      <c r="M44" s="11">
        <v>0</v>
      </c>
    </row>
    <row r="45" spans="1:13">
      <c r="A45" s="8" t="s">
        <v>39</v>
      </c>
      <c r="B45" s="8" t="s">
        <v>88</v>
      </c>
      <c r="C45" s="9">
        <v>11423.209339348874</v>
      </c>
      <c r="D45" s="10">
        <v>6.2970374350142331E-3</v>
      </c>
      <c r="E45" s="11">
        <v>4.5172039875265577</v>
      </c>
      <c r="F45" s="11">
        <v>2.0845652912186123</v>
      </c>
      <c r="G45" s="9">
        <v>10502.789994294628</v>
      </c>
      <c r="H45" s="10">
        <v>9.8155184949510806E-3</v>
      </c>
      <c r="I45" s="11">
        <v>4.1532325490137616</v>
      </c>
      <c r="J45" s="11">
        <v>1.9166024917050728</v>
      </c>
      <c r="K45" s="26">
        <v>0</v>
      </c>
      <c r="L45" s="11">
        <v>0</v>
      </c>
      <c r="M45" s="11">
        <v>0</v>
      </c>
    </row>
    <row r="46" spans="1:13">
      <c r="A46" s="8" t="s">
        <v>39</v>
      </c>
      <c r="B46" s="8" t="s">
        <v>89</v>
      </c>
      <c r="C46" s="9">
        <v>13650.12616420954</v>
      </c>
      <c r="D46" s="10">
        <v>7.5246240259827183E-3</v>
      </c>
      <c r="E46" s="11">
        <v>5.3978179430547488</v>
      </c>
      <c r="F46" s="11">
        <v>2.4909443902643367</v>
      </c>
      <c r="G46" s="9">
        <v>12363.891675673429</v>
      </c>
      <c r="H46" s="10">
        <v>1.1554835189322921E-2</v>
      </c>
      <c r="I46" s="11">
        <v>4.8891882411989407</v>
      </c>
      <c r="J46" s="11">
        <v>2.2562257843525297</v>
      </c>
      <c r="K46" s="26">
        <v>0</v>
      </c>
      <c r="L46" s="11">
        <v>0</v>
      </c>
      <c r="M46" s="11">
        <v>0</v>
      </c>
    </row>
    <row r="47" spans="1:13">
      <c r="A47" s="8" t="s">
        <v>39</v>
      </c>
      <c r="B47" s="8" t="s">
        <v>90</v>
      </c>
      <c r="C47" s="9">
        <v>4964.4199315627811</v>
      </c>
      <c r="D47" s="10">
        <v>2.7366335697357994E-3</v>
      </c>
      <c r="E47" s="11">
        <v>1.9631346011811746</v>
      </c>
      <c r="F47" s="11">
        <v>0.90593257752199519</v>
      </c>
      <c r="G47" s="9">
        <v>4813.5612263183675</v>
      </c>
      <c r="H47" s="10">
        <v>4.4985760230541972E-3</v>
      </c>
      <c r="I47" s="11">
        <v>1.9034789015753051</v>
      </c>
      <c r="J47" s="11">
        <v>0.87840311434850415</v>
      </c>
      <c r="K47" s="26">
        <v>0</v>
      </c>
      <c r="L47" s="11">
        <v>0</v>
      </c>
      <c r="M47" s="11">
        <v>0</v>
      </c>
    </row>
    <row r="48" spans="1:13">
      <c r="A48" s="8" t="s">
        <v>40</v>
      </c>
      <c r="B48" s="8" t="s">
        <v>91</v>
      </c>
      <c r="C48" s="9">
        <v>58788.282835646911</v>
      </c>
      <c r="D48" s="10">
        <v>3.2407006363885334E-2</v>
      </c>
      <c r="E48" s="11">
        <v>23.247290472938165</v>
      </c>
      <c r="F48" s="11">
        <v>10.727984604764123</v>
      </c>
      <c r="G48" s="9">
        <v>57426.38332627702</v>
      </c>
      <c r="H48" s="10">
        <v>5.3668570726770851E-2</v>
      </c>
      <c r="I48" s="11">
        <v>22.708739728433748</v>
      </c>
      <c r="J48" s="11">
        <v>10.479458261332692</v>
      </c>
      <c r="K48" s="26">
        <v>0</v>
      </c>
      <c r="L48" s="11">
        <v>0</v>
      </c>
      <c r="M48" s="11">
        <v>0</v>
      </c>
    </row>
    <row r="49" spans="1:13">
      <c r="A49" s="8" t="s">
        <v>40</v>
      </c>
      <c r="B49" s="8" t="s">
        <v>92</v>
      </c>
      <c r="C49" s="9">
        <v>13294.036523614759</v>
      </c>
      <c r="D49" s="10">
        <v>7.3283298208750396E-3</v>
      </c>
      <c r="E49" s="11">
        <v>5.257005541160753</v>
      </c>
      <c r="F49" s="11">
        <v>2.4259633430563987</v>
      </c>
      <c r="G49" s="9">
        <v>12721.303057331286</v>
      </c>
      <c r="H49" s="10">
        <v>1.1888858627749707E-2</v>
      </c>
      <c r="I49" s="11">
        <v>5.0305233135459799</v>
      </c>
      <c r="J49" s="11">
        <v>2.321448029586541</v>
      </c>
      <c r="K49" s="26">
        <v>0</v>
      </c>
      <c r="L49" s="11">
        <v>0</v>
      </c>
      <c r="M49" s="11">
        <v>0</v>
      </c>
    </row>
    <row r="50" spans="1:13">
      <c r="A50" s="8" t="s">
        <v>41</v>
      </c>
      <c r="B50" s="8" t="s">
        <v>93</v>
      </c>
      <c r="C50" s="9">
        <v>4190.295034088078</v>
      </c>
      <c r="D50" s="10">
        <v>2.3098976749480549E-3</v>
      </c>
      <c r="E50" s="11">
        <v>1.6570139681931388</v>
      </c>
      <c r="F50" s="11">
        <v>0.76466633224841296</v>
      </c>
      <c r="G50" s="9">
        <v>3706.8485035691047</v>
      </c>
      <c r="H50" s="10">
        <v>3.4642833061052647E-3</v>
      </c>
      <c r="I50" s="11">
        <v>1.4658394452949475</v>
      </c>
      <c r="J50" s="11">
        <v>0.67644455255918989</v>
      </c>
      <c r="K50" s="26">
        <v>0</v>
      </c>
      <c r="L50" s="11">
        <v>0</v>
      </c>
      <c r="M50" s="11">
        <v>0</v>
      </c>
    </row>
    <row r="51" spans="1:13">
      <c r="A51" s="8" t="s">
        <v>41</v>
      </c>
      <c r="B51" s="8" t="s">
        <v>94</v>
      </c>
      <c r="C51" s="9">
        <v>62206.200882847894</v>
      </c>
      <c r="D51" s="10">
        <v>3.4291131678729832E-2</v>
      </c>
      <c r="E51" s="11">
        <v>24.598875003449386</v>
      </c>
      <c r="F51" s="11">
        <v>11.351703659345588</v>
      </c>
      <c r="G51" s="9">
        <v>58810.670546456109</v>
      </c>
      <c r="H51" s="10">
        <v>5.4962274287384115E-2</v>
      </c>
      <c r="I51" s="11">
        <v>23.256143489068275</v>
      </c>
      <c r="J51" s="11">
        <v>10.73207002800345</v>
      </c>
      <c r="K51" s="26">
        <v>0</v>
      </c>
      <c r="L51" s="11">
        <v>0</v>
      </c>
      <c r="M51" s="11">
        <v>0</v>
      </c>
    </row>
    <row r="52" spans="1:13">
      <c r="A52" s="8" t="s">
        <v>41</v>
      </c>
      <c r="B52" s="8" t="s">
        <v>95</v>
      </c>
      <c r="C52" s="9">
        <v>41442.852020395905</v>
      </c>
      <c r="D52" s="10">
        <v>2.2845347820708281E-2</v>
      </c>
      <c r="E52" s="11">
        <v>16.388197995824896</v>
      </c>
      <c r="F52" s="11">
        <v>7.562702242813903</v>
      </c>
      <c r="G52" s="9">
        <v>35485.382876378775</v>
      </c>
      <c r="H52" s="10">
        <v>3.3163324422627261E-2</v>
      </c>
      <c r="I52" s="11">
        <v>14.032371137236087</v>
      </c>
      <c r="J52" s="11">
        <v>6.4755529984815006</v>
      </c>
      <c r="K52" s="26">
        <v>0</v>
      </c>
      <c r="L52" s="11">
        <v>0</v>
      </c>
      <c r="M52" s="11">
        <v>0</v>
      </c>
    </row>
    <row r="53" spans="1:13">
      <c r="A53" s="8" t="s">
        <v>41</v>
      </c>
      <c r="B53" s="8" t="s">
        <v>96</v>
      </c>
      <c r="C53" s="9">
        <v>28695.180668122252</v>
      </c>
      <c r="D53" s="10">
        <v>1.5818201479441872E-2</v>
      </c>
      <c r="E53" s="11">
        <v>11.34724758044444</v>
      </c>
      <c r="F53" s="11">
        <v>5.2364423927667021</v>
      </c>
      <c r="G53" s="9">
        <v>27325.959741512601</v>
      </c>
      <c r="H53" s="10">
        <v>2.553782979387462E-2</v>
      </c>
      <c r="I53" s="11">
        <v>10.805801648242127</v>
      </c>
      <c r="J53" s="11">
        <v>4.9865799999110569</v>
      </c>
      <c r="K53" s="26">
        <v>0</v>
      </c>
      <c r="L53" s="11">
        <v>0</v>
      </c>
      <c r="M53" s="11">
        <v>0</v>
      </c>
    </row>
    <row r="54" spans="1:13">
      <c r="A54" s="8" t="s">
        <v>41</v>
      </c>
      <c r="B54" s="8" t="s">
        <v>97</v>
      </c>
      <c r="C54" s="9">
        <v>6140.0158709202997</v>
      </c>
      <c r="D54" s="10">
        <v>3.3846801404210721E-3</v>
      </c>
      <c r="E54" s="11">
        <v>2.4280132974590547</v>
      </c>
      <c r="F54" s="11">
        <v>1.1204612987317832</v>
      </c>
      <c r="G54" s="9">
        <v>5724.8142118795276</v>
      </c>
      <c r="H54" s="10">
        <v>5.350199309648882E-3</v>
      </c>
      <c r="I54" s="11">
        <v>2.2638255867965165</v>
      </c>
      <c r="J54" s="11">
        <v>1.0446931899997312</v>
      </c>
      <c r="K54" s="26">
        <v>0</v>
      </c>
      <c r="L54" s="11">
        <v>0</v>
      </c>
      <c r="M54" s="11">
        <v>0</v>
      </c>
    </row>
    <row r="55" spans="1:13">
      <c r="A55" s="8" t="s">
        <v>42</v>
      </c>
      <c r="B55" s="8" t="s">
        <v>98</v>
      </c>
      <c r="C55" s="9">
        <v>32083.572208839036</v>
      </c>
      <c r="D55" s="10">
        <v>1.7686050324939379E-2</v>
      </c>
      <c r="E55" s="11">
        <v>12.687156123160474</v>
      </c>
      <c r="F55" s="11">
        <v>5.8547733003958164</v>
      </c>
      <c r="G55" s="9">
        <v>29792.204169530709</v>
      </c>
      <c r="H55" s="10">
        <v>2.7842690484170426E-2</v>
      </c>
      <c r="I55" s="11">
        <v>11.781055522482479</v>
      </c>
      <c r="J55" s="11">
        <v>5.4366328162066297</v>
      </c>
      <c r="K55" s="26">
        <v>0</v>
      </c>
      <c r="L55" s="11">
        <v>0</v>
      </c>
      <c r="M55" s="11">
        <v>0</v>
      </c>
    </row>
    <row r="56" spans="1:13">
      <c r="A56" s="12" t="s">
        <v>43</v>
      </c>
      <c r="B56" s="12"/>
      <c r="C56" s="13">
        <v>1814060.8908930607</v>
      </c>
      <c r="D56" s="14">
        <v>0.99999999999999978</v>
      </c>
      <c r="E56" s="15">
        <v>717.35384045979515</v>
      </c>
      <c r="F56" s="15">
        <v>331.03905014563406</v>
      </c>
      <c r="G56" s="13">
        <v>1070018.8685597267</v>
      </c>
      <c r="H56" s="14">
        <v>1</v>
      </c>
      <c r="I56" s="15">
        <v>423.12920618000038</v>
      </c>
      <c r="J56" s="15">
        <v>195.26248080434442</v>
      </c>
      <c r="K56" s="13">
        <v>554111.36486427218</v>
      </c>
      <c r="L56" s="15">
        <v>219.11828738676934</v>
      </c>
      <c r="M56" s="15">
        <v>101.11705776825711</v>
      </c>
    </row>
    <row r="57" spans="1:13">
      <c r="G57" s="7"/>
    </row>
    <row r="58" spans="1:13">
      <c r="G58" s="7"/>
    </row>
    <row r="59" spans="1:13">
      <c r="G59" s="7"/>
      <c r="H59" s="23"/>
    </row>
  </sheetData>
  <autoFilter ref="A1:M58" xr:uid="{313BA5D3-2253-4B8F-817F-C2D7A8B5FE4C}"/>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8588B-CD9E-4C47-A1F7-A060FB0AF141}">
  <dimension ref="A1:M58"/>
  <sheetViews>
    <sheetView topLeftCell="A36" zoomScaleNormal="100" workbookViewId="0">
      <selection activeCell="F38" sqref="F38"/>
    </sheetView>
  </sheetViews>
  <sheetFormatPr defaultRowHeight="14.45"/>
  <cols>
    <col min="1" max="1" width="28.42578125" bestFit="1" customWidth="1"/>
    <col min="2" max="2" width="53.140625" bestFit="1" customWidth="1"/>
    <col min="3" max="3" width="15.5703125" customWidth="1"/>
    <col min="4" max="4" width="15.42578125" customWidth="1"/>
    <col min="5" max="5" width="21.140625" customWidth="1"/>
    <col min="6" max="6" width="18.140625" customWidth="1"/>
    <col min="7" max="7" width="15.5703125" customWidth="1"/>
    <col min="8" max="8" width="9.42578125" customWidth="1"/>
    <col min="9" max="9" width="20.5703125" customWidth="1"/>
    <col min="10" max="10" width="18.85546875" customWidth="1"/>
    <col min="11" max="11" width="18.42578125" customWidth="1"/>
    <col min="12" max="13" width="24.140625" customWidth="1"/>
  </cols>
  <sheetData>
    <row r="1" spans="1:13" ht="52.5" customHeight="1">
      <c r="A1" s="1" t="s">
        <v>17</v>
      </c>
      <c r="B1" s="1" t="s">
        <v>44</v>
      </c>
      <c r="C1" s="2" t="s">
        <v>18</v>
      </c>
      <c r="D1" s="2" t="s">
        <v>19</v>
      </c>
      <c r="E1" s="2" t="s">
        <v>20</v>
      </c>
      <c r="F1" s="2" t="s">
        <v>21</v>
      </c>
      <c r="G1" s="3" t="s">
        <v>22</v>
      </c>
      <c r="H1" s="3" t="s">
        <v>23</v>
      </c>
      <c r="I1" s="3" t="s">
        <v>24</v>
      </c>
      <c r="J1" s="3" t="s">
        <v>25</v>
      </c>
      <c r="K1" s="4" t="s">
        <v>26</v>
      </c>
      <c r="L1" s="4" t="s">
        <v>27</v>
      </c>
      <c r="M1" s="4" t="s">
        <v>28</v>
      </c>
    </row>
    <row r="2" spans="1:13">
      <c r="A2" s="8" t="s">
        <v>36</v>
      </c>
      <c r="B2" s="8" t="s">
        <v>76</v>
      </c>
      <c r="C2" s="18">
        <f>ROUND('Level 2 raw'!C33,2-(1+INT(LOG10(ABS('Level 2 raw'!C33)))))</f>
        <v>130000</v>
      </c>
      <c r="D2" s="10">
        <f>'Level 2 raw'!D33</f>
        <v>7.2090667905931147E-2</v>
      </c>
      <c r="E2" s="11">
        <f>'Level 2 raw'!E33</f>
        <v>51.714517483631404</v>
      </c>
      <c r="F2" s="11">
        <f>'Level 2 raw'!F33</f>
        <v>23.864826227943798</v>
      </c>
      <c r="G2" s="18">
        <f>ROUND('Level 2 raw'!G33,2-(1+INT(LOG10(ABS('Level 2 raw'!G33)))))</f>
        <v>130000</v>
      </c>
      <c r="H2" s="10">
        <f>'Level 2 raw'!H33</f>
        <v>0.1177369204977952</v>
      </c>
      <c r="I2" s="11">
        <f>'Level 2 raw'!I33</f>
        <v>49.817929708309876</v>
      </c>
      <c r="J2" s="11">
        <f>'Level 2 raw'!J33</f>
        <v>22.989603178663355</v>
      </c>
      <c r="K2" s="27">
        <f>ROUND('Level 2 raw'!K33,2-(1+INT(LOG10(ABS('Level 2 raw'!K33)))))</f>
        <v>130000</v>
      </c>
      <c r="L2" s="11">
        <v>49.80404586076272</v>
      </c>
      <c r="M2" s="11">
        <v>22.983196165213155</v>
      </c>
    </row>
    <row r="3" spans="1:13">
      <c r="A3" s="8" t="s">
        <v>36</v>
      </c>
      <c r="B3" s="8" t="s">
        <v>78</v>
      </c>
      <c r="C3" s="18">
        <f>ROUND('Level 2 raw'!C35,2-(1+INT(LOG10(ABS('Level 2 raw'!C35)))))</f>
        <v>140000</v>
      </c>
      <c r="D3" s="10">
        <f>'Level 2 raw'!D35</f>
        <v>7.9841833287826167E-2</v>
      </c>
      <c r="E3" s="11">
        <f>'Level 2 raw'!E35</f>
        <v>57.274845738372818</v>
      </c>
      <c r="F3" s="11">
        <f>'Level 2 raw'!F35</f>
        <v>26.430764653488048</v>
      </c>
      <c r="G3" s="18">
        <f>ROUND('Level 2 raw'!G35,2-(1+INT(LOG10(ABS('Level 2 raw'!G35)))))</f>
        <v>100000</v>
      </c>
      <c r="H3" s="10">
        <f>'Level 2 raw'!H35</f>
        <v>9.6327077136644471E-2</v>
      </c>
      <c r="I3" s="11">
        <f>'Level 2 raw'!I35</f>
        <v>40.75879968246803</v>
      </c>
      <c r="J3" s="11">
        <f>'Level 2 raw'!J35</f>
        <v>18.809064050332641</v>
      </c>
      <c r="K3" s="27">
        <f>ROUND('Level 2 raw'!K35,2-(1+INT(LOG10(ABS('Level 2 raw'!K35)))))</f>
        <v>100000</v>
      </c>
      <c r="L3" s="11">
        <v>40.750583514629341</v>
      </c>
      <c r="M3" s="11">
        <v>18.805272515048728</v>
      </c>
    </row>
    <row r="4" spans="1:13">
      <c r="A4" s="8" t="s">
        <v>36</v>
      </c>
      <c r="B4" s="8" t="s">
        <v>79</v>
      </c>
      <c r="C4" s="18">
        <f>ROUND('Level 2 raw'!C36,2-(1+INT(LOG10(ABS('Level 2 raw'!C36)))))</f>
        <v>150000</v>
      </c>
      <c r="D4" s="10">
        <f>'Level 2 raw'!D36</f>
        <v>8.2701501515572998E-2</v>
      </c>
      <c r="E4" s="11">
        <f>'Level 2 raw'!E36</f>
        <v>59.326239723987868</v>
      </c>
      <c r="F4" s="11">
        <f>'Level 2 raw'!F36</f>
        <v>27.377426507333009</v>
      </c>
      <c r="G4" s="18">
        <f>ROUND('Level 2 raw'!G36,2-(1+INT(LOG10(ABS('Level 2 raw'!G36)))))</f>
        <v>89000</v>
      </c>
      <c r="H4" s="10">
        <f>'Level 2 raw'!H36</f>
        <v>8.3430174687191952E-2</v>
      </c>
      <c r="I4" s="11">
        <f>'Level 2 raw'!I36</f>
        <v>35.301743586850286</v>
      </c>
      <c r="J4" s="11">
        <f>'Level 2 raw'!J36</f>
        <v>16.290782883360919</v>
      </c>
      <c r="K4" s="27">
        <f>ROUND('Level 2 raw'!K36,2-(1+INT(LOG10(ABS('Level 2 raw'!K36)))))</f>
        <v>89000</v>
      </c>
      <c r="L4" s="11">
        <v>35.297507435362292</v>
      </c>
      <c r="M4" s="11">
        <v>16.288828016061455</v>
      </c>
    </row>
    <row r="5" spans="1:13">
      <c r="A5" s="8" t="s">
        <v>29</v>
      </c>
      <c r="B5" s="8" t="s">
        <v>45</v>
      </c>
      <c r="C5" s="18">
        <f>ROUND('Level 2 raw'!C2,2-(1+INT(LOG10(ABS('Level 2 raw'!C2)))))</f>
        <v>99000</v>
      </c>
      <c r="D5" s="10">
        <f>'Level 2 raw'!D2</f>
        <v>5.4568455100259122E-2</v>
      </c>
      <c r="E5" s="11">
        <f>'Level 2 raw'!E2</f>
        <v>39.144890834128773</v>
      </c>
      <c r="F5" s="11">
        <f>'Level 2 raw'!F2</f>
        <v>18.064289544304465</v>
      </c>
      <c r="G5" s="18">
        <f>ROUND('Level 2 raw'!G2,2-(1+INT(LOG10(ABS('Level 2 raw'!G2)))))</f>
        <v>35000</v>
      </c>
      <c r="H5" s="10">
        <f>'Level 2 raw'!H2</f>
        <v>3.2918326805268322E-2</v>
      </c>
      <c r="I5" s="11">
        <f>'Level 2 raw'!I2</f>
        <v>13.928705489887006</v>
      </c>
      <c r="J5" s="11">
        <f>'Level 2 raw'!J2</f>
        <v>6.4277141559248401</v>
      </c>
      <c r="K5" s="28">
        <f>ROUND('Level 2 raw'!K2,2-(1+INT(LOG10(ABS('Level 2 raw'!K2)))))</f>
        <v>35000</v>
      </c>
      <c r="L5" s="11">
        <v>13.927604982844494</v>
      </c>
      <c r="M5" s="11">
        <v>6.4272063022193402</v>
      </c>
    </row>
    <row r="6" spans="1:13">
      <c r="A6" s="8" t="s">
        <v>35</v>
      </c>
      <c r="B6" s="8" t="s">
        <v>74</v>
      </c>
      <c r="C6" s="18">
        <f>ROUND('Level 2 raw'!C31,2-(1+INT(LOG10(ABS('Level 2 raw'!C31)))))</f>
        <v>260000</v>
      </c>
      <c r="D6" s="10">
        <f>'Level 2 raw'!D31</f>
        <v>0.14586299941259573</v>
      </c>
      <c r="E6" s="11">
        <f>'Level 2 raw'!E31</f>
        <v>104.63538280961039</v>
      </c>
      <c r="F6" s="11">
        <f>'Level 2 raw'!F31</f>
        <v>48.28634877693888</v>
      </c>
      <c r="G6" s="18">
        <f>ROUND('Level 2 raw'!G31,2-(1+INT(LOG10(ABS('Level 2 raw'!G31)))))</f>
        <v>34000</v>
      </c>
      <c r="H6" s="10">
        <f>'Level 2 raw'!H31</f>
        <v>3.2130501526116136E-2</v>
      </c>
      <c r="I6" s="11">
        <f>'Level 2 raw'!I31</f>
        <v>13.595353604910807</v>
      </c>
      <c r="J6" s="11">
        <f>'Level 2 raw'!J31</f>
        <v>6.2738814374772094</v>
      </c>
      <c r="K6" s="27">
        <f>ROUND('Level 2 raw'!K31,2-(1+INT(LOG10(ABS('Level 2 raw'!K31)))))</f>
        <v>34000</v>
      </c>
      <c r="L6" s="11">
        <v>13.593804227932186</v>
      </c>
      <c r="M6" s="11">
        <v>6.2731664426526308</v>
      </c>
    </row>
    <row r="7" spans="1:13">
      <c r="A7" s="8" t="s">
        <v>33</v>
      </c>
      <c r="B7" s="8" t="s">
        <v>66</v>
      </c>
      <c r="C7" s="18">
        <f>ROUND('Level 2 raw'!C23,2-(1+INT(LOG10(ABS('Level 2 raw'!C23)))))</f>
        <v>49000</v>
      </c>
      <c r="D7" s="10">
        <f>'Level 2 raw'!D23</f>
        <v>2.6921895339469867E-2</v>
      </c>
      <c r="E7" s="11">
        <f>'Level 2 raw'!E23</f>
        <v>19.312525014225368</v>
      </c>
      <c r="F7" s="11">
        <f>'Level 2 raw'!F23</f>
        <v>8.9121986612982802</v>
      </c>
      <c r="G7" s="18">
        <f>ROUND('Level 2 raw'!G23,2-(1+INT(LOG10(ABS('Level 2 raw'!G23)))))</f>
        <v>31000</v>
      </c>
      <c r="H7" s="10">
        <f>'Level 2 raw'!H23</f>
        <v>2.9106618834632045E-2</v>
      </c>
      <c r="I7" s="11">
        <f>'Level 2 raw'!I23</f>
        <v>12.315860522081701</v>
      </c>
      <c r="J7" s="11">
        <f>'Level 2 raw'!J23</f>
        <v>5.683430601476708</v>
      </c>
      <c r="K7" s="27">
        <f>ROUND('Level 2 raw'!K23,2-(1+INT(LOG10(ABS('Level 2 raw'!K23)))))</f>
        <v>31000</v>
      </c>
      <c r="L7" s="11">
        <v>12.312888922192515</v>
      </c>
      <c r="M7" s="11">
        <v>5.6820592899296782</v>
      </c>
    </row>
    <row r="8" spans="1:13">
      <c r="A8" s="8" t="s">
        <v>31</v>
      </c>
      <c r="B8" s="8" t="s">
        <v>52</v>
      </c>
      <c r="C8" s="18">
        <f>ROUND('Level 2 raw'!C9,2-(1+INT(LOG10(ABS('Level 2 raw'!C9)))))</f>
        <v>66000</v>
      </c>
      <c r="D8" s="10">
        <f>'Level 2 raw'!D9</f>
        <v>3.6491264089967973E-2</v>
      </c>
      <c r="E8" s="11">
        <f>'Level 2 raw'!E9</f>
        <v>26.177148438171141</v>
      </c>
      <c r="F8" s="11">
        <f>'Level 2 raw'!F9</f>
        <v>12.080033402956488</v>
      </c>
      <c r="G8" s="18">
        <f>ROUND('Level 2 raw'!G9,2-(1+INT(LOG10(ABS('Level 2 raw'!G9)))))</f>
        <v>22000</v>
      </c>
      <c r="H8" s="10">
        <f>'Level 2 raw'!H9</f>
        <v>2.100458123556162E-2</v>
      </c>
      <c r="I8" s="11">
        <f>'Level 2 raw'!I9</f>
        <v>8.8876517843465166</v>
      </c>
      <c r="J8" s="11">
        <f>'Level 2 raw'!J9</f>
        <v>4.1014066403121427</v>
      </c>
      <c r="K8" s="27">
        <f>ROUND('Level 2 raw'!K9,2-(1+INT(LOG10(ABS('Level 2 raw'!K9)))))</f>
        <v>22000</v>
      </c>
      <c r="L8" s="11">
        <v>8.8859394394552371</v>
      </c>
      <c r="M8" s="11">
        <v>4.1006164402820326</v>
      </c>
    </row>
    <row r="9" spans="1:13">
      <c r="A9" s="8" t="s">
        <v>29</v>
      </c>
      <c r="B9" s="8" t="s">
        <v>46</v>
      </c>
      <c r="C9" s="18">
        <f>ROUND('Level 2 raw'!C3,2-(1+INT(LOG10(ABS('Level 2 raw'!C3)))))</f>
        <v>40000</v>
      </c>
      <c r="D9" s="10">
        <f>'Level 2 raw'!D3</f>
        <v>2.1849188672238045E-2</v>
      </c>
      <c r="E9" s="11">
        <f>'Level 2 raw'!E3</f>
        <v>15.673599404960614</v>
      </c>
      <c r="F9" s="11">
        <f>'Level 2 raw'!F3</f>
        <v>7.2329346645104318</v>
      </c>
      <c r="G9" s="18">
        <f>ROUND('Level 2 raw'!G3,2-(1+INT(LOG10(ABS('Level 2 raw'!G3)))))</f>
        <v>21000</v>
      </c>
      <c r="H9" s="10">
        <f>'Level 2 raw'!H3</f>
        <v>1.9608194076897005E-2</v>
      </c>
      <c r="I9" s="11">
        <f>'Level 2 raw'!I3</f>
        <v>8.2967995943808113</v>
      </c>
      <c r="J9" s="11">
        <f>'Level 2 raw'!J3</f>
        <v>3.8287446195479604</v>
      </c>
      <c r="K9" s="27">
        <f>ROUND('Level 2 raw'!K3,2-(1+INT(LOG10(ABS('Level 2 raw'!K3)))))</f>
        <v>21000</v>
      </c>
      <c r="L9" s="11">
        <v>8.295666721765329</v>
      </c>
      <c r="M9" s="11">
        <v>3.8282218300214903</v>
      </c>
    </row>
    <row r="10" spans="1:13">
      <c r="A10" s="8" t="s">
        <v>36</v>
      </c>
      <c r="B10" s="8" t="s">
        <v>77</v>
      </c>
      <c r="C10" s="18">
        <f>ROUND('Level 2 raw'!C34,2-(1+INT(LOG10(ABS('Level 2 raw'!C34)))))</f>
        <v>15000</v>
      </c>
      <c r="D10" s="10">
        <f>'Level 2 raw'!D34</f>
        <v>8.4784871756009711E-3</v>
      </c>
      <c r="E10" s="11">
        <f>'Level 2 raw'!E34</f>
        <v>6.0820753367064793</v>
      </c>
      <c r="F10" s="11">
        <f>'Level 2 raw'!F34</f>
        <v>2.8067103412828862</v>
      </c>
      <c r="G10" s="18">
        <f>ROUND('Level 2 raw'!G34,2-(1+INT(LOG10(ABS('Level 2 raw'!G34)))))</f>
        <v>12000</v>
      </c>
      <c r="H10" s="10">
        <f>'Level 2 raw'!H34</f>
        <v>1.1326772168811214E-2</v>
      </c>
      <c r="I10" s="11">
        <f>'Level 2 raw'!I34</f>
        <v>4.7926881163708082</v>
      </c>
      <c r="J10" s="11">
        <f>'Level 2 raw'!J34</f>
        <v>2.2116936331876818</v>
      </c>
      <c r="K10" s="27">
        <f>ROUND('Level 2 raw'!K34,2-(1+INT(LOG10(ABS('Level 2 raw'!K34)))))</f>
        <v>12000</v>
      </c>
      <c r="L10" s="11">
        <v>4.7914924998074406</v>
      </c>
      <c r="M10" s="11">
        <v>2.2111418890564702</v>
      </c>
    </row>
    <row r="11" spans="1:13">
      <c r="A11" s="8" t="s">
        <v>30</v>
      </c>
      <c r="B11" s="8" t="s">
        <v>49</v>
      </c>
      <c r="C11" s="18">
        <f>ROUND('Level 2 raw'!C6,2-(1+INT(LOG10(ABS('Level 2 raw'!C6)))))</f>
        <v>22000</v>
      </c>
      <c r="D11" s="10">
        <f>'Level 2 raw'!D6</f>
        <v>1.2003874154652714E-2</v>
      </c>
      <c r="E11" s="11">
        <f>'Level 2 raw'!E6</f>
        <v>8.6110252252362027</v>
      </c>
      <c r="F11" s="11">
        <f>'Level 2 raw'!F6</f>
        <v>3.9737510982239619</v>
      </c>
      <c r="G11" s="18">
        <f>ROUND('Level 2 raw'!G6,2-(1+INT(LOG10(ABS('Level 2 raw'!G6)))))</f>
        <v>9600</v>
      </c>
      <c r="H11" s="10">
        <f>'Level 2 raw'!H6</f>
        <v>8.9950502712712252E-3</v>
      </c>
      <c r="I11" s="11">
        <f>'Level 2 raw'!I6</f>
        <v>3.8060684808321898</v>
      </c>
      <c r="J11" s="11">
        <f>'Level 2 raw'!J6</f>
        <v>1.7563958309282104</v>
      </c>
      <c r="K11" s="27">
        <f>ROUND('Level 2 raw'!K6,2-(1+INT(LOG10(ABS('Level 2 raw'!K6)))))</f>
        <v>9600</v>
      </c>
      <c r="L11" s="11">
        <v>3.8055807666504222</v>
      </c>
      <c r="M11" s="11">
        <v>1.7561707642590596</v>
      </c>
    </row>
    <row r="12" spans="1:13">
      <c r="A12" s="8" t="s">
        <v>32</v>
      </c>
      <c r="B12" s="8" t="s">
        <v>58</v>
      </c>
      <c r="C12" s="18">
        <f>ROUND('Level 2 raw'!C15,2-(1+INT(LOG10(ABS('Level 2 raw'!C15)))))</f>
        <v>21000</v>
      </c>
      <c r="D12" s="10">
        <f>'Level 2 raw'!D15</f>
        <v>1.1723591028177278E-2</v>
      </c>
      <c r="E12" s="11">
        <f>'Level 2 raw'!E15</f>
        <v>8.4099630480429699</v>
      </c>
      <c r="F12" s="11">
        <f>'Level 2 raw'!F15</f>
        <v>3.8809664382636848</v>
      </c>
      <c r="G12" s="18">
        <f>ROUND('Level 2 raw'!G15,2-(1+INT(LOG10(ABS('Level 2 raw'!G15)))))</f>
        <v>8900</v>
      </c>
      <c r="H12" s="10">
        <f>'Level 2 raw'!H15</f>
        <v>8.3593649518488369E-3</v>
      </c>
      <c r="I12" s="11">
        <f>'Level 2 raw'!I15</f>
        <v>3.5370914562447147</v>
      </c>
      <c r="J12" s="11">
        <f>'Level 2 raw'!J15</f>
        <v>1.6322703384468928</v>
      </c>
      <c r="K12" s="27">
        <f>ROUND('Level 2 raw'!K15,2-(1+INT(LOG10(ABS('Level 2 raw'!K15)))))</f>
        <v>8900</v>
      </c>
      <c r="L12" s="11">
        <v>3.5363830062141859</v>
      </c>
      <c r="M12" s="11">
        <v>1.6319434082599273</v>
      </c>
    </row>
    <row r="13" spans="1:13">
      <c r="A13" s="8" t="s">
        <v>32</v>
      </c>
      <c r="B13" s="8" t="s">
        <v>60</v>
      </c>
      <c r="C13" s="18">
        <f>ROUND('Level 2 raw'!C17,2-(1+INT(LOG10(ABS('Level 2 raw'!C17)))))</f>
        <v>9300</v>
      </c>
      <c r="D13" s="10">
        <f>'Level 2 raw'!D17</f>
        <v>5.1208564425212532E-3</v>
      </c>
      <c r="E13" s="11">
        <f>'Level 2 raw'!E17</f>
        <v>3.6734660354859057</v>
      </c>
      <c r="F13" s="11">
        <f>'Level 2 raw'!F17</f>
        <v>1.6952034526643869</v>
      </c>
      <c r="G13" s="18">
        <f>ROUND('Level 2 raw'!G17,2-(1+INT(LOG10(ABS('Level 2 raw'!G17)))))</f>
        <v>8400</v>
      </c>
      <c r="H13" s="10">
        <f>'Level 2 raw'!H17</f>
        <v>7.816227701559663E-3</v>
      </c>
      <c r="I13" s="11">
        <f>'Level 2 raw'!I17</f>
        <v>3.307274222683068</v>
      </c>
      <c r="J13" s="11">
        <f>'Level 2 raw'!J17</f>
        <v>1.5262160115381784</v>
      </c>
      <c r="K13" s="27">
        <f>ROUND('Level 2 raw'!K17,2-(1+INT(LOG10(ABS('Level 2 raw'!K17)))))</f>
        <v>8400</v>
      </c>
      <c r="L13" s="11">
        <v>3.3065449305975991</v>
      </c>
      <c r="M13" s="11">
        <v>1.5258794633165955</v>
      </c>
    </row>
    <row r="14" spans="1:13">
      <c r="A14" s="8" t="s">
        <v>30</v>
      </c>
      <c r="B14" s="8" t="s">
        <v>48</v>
      </c>
      <c r="C14" s="18">
        <f>ROUND('Level 2 raw'!C5,2-(1+INT(LOG10(ABS('Level 2 raw'!C5)))))</f>
        <v>61000</v>
      </c>
      <c r="D14" s="10">
        <f>'Level 2 raw'!D5</f>
        <v>3.3747201449400743E-2</v>
      </c>
      <c r="E14" s="11">
        <f>'Level 2 raw'!E5</f>
        <v>24.208684564497986</v>
      </c>
      <c r="F14" s="11">
        <f>'Level 2 raw'!F5</f>
        <v>11.171641512882989</v>
      </c>
      <c r="G14" s="18">
        <f>ROUND('Level 2 raw'!G5,2-(1+INT(LOG10(ABS('Level 2 raw'!G5)))))</f>
        <v>8100</v>
      </c>
      <c r="H14" s="10">
        <f>'Level 2 raw'!H5</f>
        <v>7.6085967432915156E-3</v>
      </c>
      <c r="I14" s="11">
        <f>'Level 2 raw'!I5</f>
        <v>3.2194195001326738</v>
      </c>
      <c r="J14" s="11">
        <f>'Level 2 raw'!J5</f>
        <v>1.4856734755349565</v>
      </c>
      <c r="K14" s="27">
        <f>ROUND('Level 2 raw'!K5,2-(1+INT(LOG10(ABS('Level 2 raw'!K5)))))</f>
        <v>8100</v>
      </c>
      <c r="L14" s="11">
        <v>3.2188392408859787</v>
      </c>
      <c r="M14" s="11">
        <v>1.4854057018659106</v>
      </c>
    </row>
    <row r="15" spans="1:13">
      <c r="A15" s="8" t="s">
        <v>33</v>
      </c>
      <c r="B15" s="8" t="s">
        <v>65</v>
      </c>
      <c r="C15" s="18">
        <f>ROUND('Level 2 raw'!C22,2-(1+INT(LOG10(ABS('Level 2 raw'!C22)))))</f>
        <v>17000</v>
      </c>
      <c r="D15" s="10">
        <f>'Level 2 raw'!D22</f>
        <v>9.6311154991520018E-3</v>
      </c>
      <c r="E15" s="11">
        <f>'Level 2 raw'!E22</f>
        <v>6.9089176912285453</v>
      </c>
      <c r="F15" s="11">
        <f>'Level 2 raw'!F22</f>
        <v>3.1882753266821737</v>
      </c>
      <c r="G15" s="18">
        <f>ROUND('Level 2 raw'!G22,2-(1+INT(LOG10(ABS('Level 2 raw'!G22)))))</f>
        <v>8000</v>
      </c>
      <c r="H15" s="10">
        <f>'Level 2 raw'!H22</f>
        <v>7.4942996929429134E-3</v>
      </c>
      <c r="I15" s="11">
        <f>'Level 2 raw'!I22</f>
        <v>3.1710570799499544</v>
      </c>
      <c r="J15" s="11">
        <f>'Level 2 raw'!J22</f>
        <v>1.4633555499352697</v>
      </c>
      <c r="K15" s="27">
        <f>ROUND('Level 2 raw'!K22,2-(1+INT(LOG10(ABS('Level 2 raw'!K22)))))</f>
        <v>8000</v>
      </c>
      <c r="L15" s="11">
        <v>3.1703838536232687</v>
      </c>
      <c r="M15" s="11">
        <v>1.463044874517994</v>
      </c>
    </row>
    <row r="16" spans="1:13">
      <c r="A16" s="8" t="s">
        <v>31</v>
      </c>
      <c r="B16" s="8" t="s">
        <v>53</v>
      </c>
      <c r="C16" s="18">
        <f>ROUND('Level 2 raw'!C10,2-(1+INT(LOG10(ABS('Level 2 raw'!C10)))))</f>
        <v>63000</v>
      </c>
      <c r="D16" s="10">
        <f>'Level 2 raw'!D10</f>
        <v>3.4768974424266158E-2</v>
      </c>
      <c r="E16" s="11">
        <f>'Level 2 raw'!E10</f>
        <v>24.941657332095723</v>
      </c>
      <c r="F16" s="11">
        <f>'Level 2 raw'!F10</f>
        <v>11.509888267946916</v>
      </c>
      <c r="G16" s="18">
        <f>ROUND('Level 2 raw'!G10,2-(1+INT(LOG10(ABS('Level 2 raw'!G10)))))</f>
        <v>8000</v>
      </c>
      <c r="H16" s="10">
        <f>'Level 2 raw'!H10</f>
        <v>7.4297791091595591E-3</v>
      </c>
      <c r="I16" s="11">
        <f>'Level 2 raw'!I10</f>
        <v>3.1437565365514333</v>
      </c>
      <c r="J16" s="11">
        <f>'Level 2 raw'!J10</f>
        <v>1.4507571006827873</v>
      </c>
      <c r="K16" s="27">
        <f>ROUND('Level 2 raw'!K10,2-(1+INT(LOG10(ABS('Level 2 raw'!K10)))))</f>
        <v>8000</v>
      </c>
      <c r="L16" s="11">
        <v>3.143325350900418</v>
      </c>
      <c r="M16" s="11">
        <v>1.450558120374468</v>
      </c>
    </row>
    <row r="17" spans="1:13">
      <c r="A17" s="8" t="s">
        <v>33</v>
      </c>
      <c r="B17" s="8" t="s">
        <v>64</v>
      </c>
      <c r="C17" s="18">
        <f>ROUND('Level 2 raw'!C21,2-(1+INT(LOG10(ABS('Level 2 raw'!C21)))))</f>
        <v>23000</v>
      </c>
      <c r="D17" s="10">
        <f>'Level 2 raw'!D21</f>
        <v>1.2485232012960385E-2</v>
      </c>
      <c r="E17" s="11">
        <f>'Level 2 raw'!E21</f>
        <v>8.9563291335287118</v>
      </c>
      <c r="F17" s="11">
        <f>'Level 2 raw'!F21</f>
        <v>4.1330993464182697</v>
      </c>
      <c r="G17" s="18">
        <f>ROUND('Level 2 raw'!G21,2-(1+INT(LOG10(ABS('Level 2 raw'!G21)))))</f>
        <v>7600</v>
      </c>
      <c r="H17" s="10">
        <f>'Level 2 raw'!H21</f>
        <v>7.1351885291082518E-3</v>
      </c>
      <c r="I17" s="11">
        <f>'Level 2 raw'!I21</f>
        <v>3.0191066582662183</v>
      </c>
      <c r="J17" s="11">
        <f>'Level 2 raw'!J21</f>
        <v>1.3932346132003781</v>
      </c>
      <c r="K17" s="27">
        <f>ROUND('Level 2 raw'!K21,2-(1+INT(LOG10(ABS('Level 2 raw'!K21)))))</f>
        <v>7600</v>
      </c>
      <c r="L17" s="11">
        <v>3.0186436022094063</v>
      </c>
      <c r="M17" s="11">
        <v>1.3930209255771087</v>
      </c>
    </row>
    <row r="18" spans="1:13">
      <c r="A18" s="8" t="s">
        <v>32</v>
      </c>
      <c r="B18" s="8" t="s">
        <v>59</v>
      </c>
      <c r="C18" s="18">
        <f>ROUND('Level 2 raw'!C16,2-(1+INT(LOG10(ABS('Level 2 raw'!C16)))))</f>
        <v>16000</v>
      </c>
      <c r="D18" s="10">
        <f>'Level 2 raw'!D16</f>
        <v>9.0935912247625712E-3</v>
      </c>
      <c r="E18" s="11">
        <f>'Level 2 raw'!E16</f>
        <v>6.5233225886549233</v>
      </c>
      <c r="F18" s="11">
        <f>'Level 2 raw'!F16</f>
        <v>3.0103338014580761</v>
      </c>
      <c r="G18" s="18">
        <f>ROUND('Level 2 raw'!G16,2-(1+INT(LOG10(ABS('Level 2 raw'!G16)))))</f>
        <v>6100</v>
      </c>
      <c r="H18" s="10">
        <f>'Level 2 raw'!H16</f>
        <v>5.6665133351666295E-3</v>
      </c>
      <c r="I18" s="11">
        <f>'Level 2 raw'!I16</f>
        <v>2.3976672893174418</v>
      </c>
      <c r="J18" s="11">
        <f>'Level 2 raw'!J16</f>
        <v>1.1064574513355354</v>
      </c>
      <c r="K18" s="27">
        <f>ROUND('Level 2 raw'!K16,2-(1+INT(LOG10(ABS('Level 2 raw'!K16)))))</f>
        <v>6100</v>
      </c>
      <c r="L18" s="11">
        <v>2.3972215164786852</v>
      </c>
      <c r="M18" s="11">
        <v>1.1062517394416282</v>
      </c>
    </row>
    <row r="19" spans="1:13">
      <c r="A19" s="8" t="s">
        <v>30</v>
      </c>
      <c r="B19" s="8" t="s">
        <v>50</v>
      </c>
      <c r="C19" s="18">
        <f>ROUND('Level 2 raw'!C7,2-(1+INT(LOG10(ABS('Level 2 raw'!C7)))))</f>
        <v>11000</v>
      </c>
      <c r="D19" s="10">
        <f>'Level 2 raw'!D7</f>
        <v>5.8133319274050249E-3</v>
      </c>
      <c r="E19" s="11">
        <f>'Level 2 raw'!E7</f>
        <v>4.1702159839915378</v>
      </c>
      <c r="F19" s="11">
        <f>'Level 2 raw'!F7</f>
        <v>1.9244398794294482</v>
      </c>
      <c r="G19" s="18">
        <f>ROUND('Level 2 raw'!G7,2-(1+INT(LOG10(ABS('Level 2 raw'!G7)))))</f>
        <v>4700</v>
      </c>
      <c r="H19" s="10">
        <f>'Level 2 raw'!H7</f>
        <v>4.4326763566050458E-3</v>
      </c>
      <c r="I19" s="11">
        <f>'Level 2 raw'!I7</f>
        <v>1.8755948280231487</v>
      </c>
      <c r="J19" s="11">
        <f>'Level 2 raw'!J7</f>
        <v>0.86553538199346391</v>
      </c>
      <c r="K19" s="27">
        <f>ROUND('Level 2 raw'!K7,2-(1+INT(LOG10(ABS('Level 2 raw'!K7)))))</f>
        <v>4700</v>
      </c>
      <c r="L19" s="11">
        <v>1.8750633033358985</v>
      </c>
      <c r="M19" s="11">
        <v>0.86529009798204293</v>
      </c>
    </row>
    <row r="20" spans="1:13">
      <c r="A20" s="8" t="s">
        <v>31</v>
      </c>
      <c r="B20" s="8" t="s">
        <v>54</v>
      </c>
      <c r="C20" s="18">
        <f>ROUND('Level 2 raw'!C11,2-(1+INT(LOG10(ABS('Level 2 raw'!C11)))))</f>
        <v>7900</v>
      </c>
      <c r="D20" s="10">
        <f>'Level 2 raw'!D11</f>
        <v>4.3528401967865412E-3</v>
      </c>
      <c r="E20" s="11">
        <f>'Level 2 raw'!E11</f>
        <v>3.1225266320725962</v>
      </c>
      <c r="F20" s="11">
        <f>'Level 2 raw'!F11</f>
        <v>1.4409600841799519</v>
      </c>
      <c r="G20" s="18">
        <f>ROUND('Level 2 raw'!G11,2-(1+INT(LOG10(ABS('Level 2 raw'!G11)))))</f>
        <v>4000</v>
      </c>
      <c r="H20" s="10">
        <f>'Level 2 raw'!H11</f>
        <v>3.7177553155526991E-3</v>
      </c>
      <c r="I20" s="11">
        <f>'Level 2 raw'!I11</f>
        <v>1.5730908554412897</v>
      </c>
      <c r="J20" s="11">
        <f>'Level 2 raw'!J11</f>
        <v>0.72593812593835816</v>
      </c>
      <c r="K20" s="27">
        <f>ROUND('Level 2 raw'!K11,2-(1+INT(LOG10(ABS('Level 2 raw'!K11)))))</f>
        <v>4000</v>
      </c>
      <c r="L20" s="11">
        <v>1.5728493378017139</v>
      </c>
      <c r="M20" s="11">
        <v>0.72582667219616115</v>
      </c>
    </row>
    <row r="21" spans="1:13">
      <c r="A21" s="8" t="s">
        <v>32</v>
      </c>
      <c r="B21" s="8" t="s">
        <v>61</v>
      </c>
      <c r="C21" s="18">
        <f>ROUND('Level 2 raw'!C18,2-(1+INT(LOG10(ABS('Level 2 raw'!C18)))))</f>
        <v>4500</v>
      </c>
      <c r="D21" s="10">
        <f>'Level 2 raw'!D18</f>
        <v>2.4925508170436442E-3</v>
      </c>
      <c r="E21" s="11">
        <f>'Level 2 raw'!E18</f>
        <v>1.7880409011474587</v>
      </c>
      <c r="F21" s="11">
        <f>'Level 2 raw'!F18</f>
        <v>0.82513165491385243</v>
      </c>
      <c r="G21" s="18">
        <f>ROUND('Level 2 raw'!G18,2-(1+INT(LOG10(ABS('Level 2 raw'!G18)))))</f>
        <v>2700</v>
      </c>
      <c r="H21" s="10">
        <f>'Level 2 raw'!H18</f>
        <v>2.5571715016415009E-3</v>
      </c>
      <c r="I21" s="11">
        <f>'Level 2 raw'!I18</f>
        <v>1.0820139475556874</v>
      </c>
      <c r="J21" s="11">
        <f>'Level 2 raw'!J18</f>
        <v>0.49931965125269007</v>
      </c>
      <c r="K21" s="27">
        <f>ROUND('Level 2 raw'!K18,2-(1+INT(LOG10(ABS('Level 2 raw'!K18)))))</f>
        <v>2700</v>
      </c>
      <c r="L21" s="11">
        <v>1.0817541204361953</v>
      </c>
      <c r="M21" s="11">
        <v>0.49919974818953278</v>
      </c>
    </row>
    <row r="22" spans="1:13">
      <c r="A22" s="8" t="s">
        <v>33</v>
      </c>
      <c r="B22" s="8" t="s">
        <v>63</v>
      </c>
      <c r="C22" s="18">
        <f>ROUND('Level 2 raw'!C20,2-(1+INT(LOG10(ABS('Level 2 raw'!C20)))))</f>
        <v>9400</v>
      </c>
      <c r="D22" s="10">
        <f>'Level 2 raw'!D20</f>
        <v>5.1877745414821994E-3</v>
      </c>
      <c r="E22" s="11">
        <f>'Level 2 raw'!E20</f>
        <v>3.721469990771809</v>
      </c>
      <c r="F22" s="11">
        <f>'Level 2 raw'!F20</f>
        <v>1.71735595658197</v>
      </c>
      <c r="G22" s="18">
        <f>ROUND('Level 2 raw'!G20,2-(1+INT(LOG10(ABS('Level 2 raw'!G20)))))</f>
        <v>2100</v>
      </c>
      <c r="H22" s="10">
        <f>'Level 2 raw'!H20</f>
        <v>1.9210453321506515E-3</v>
      </c>
      <c r="I22" s="11">
        <f>'Level 2 raw'!I20</f>
        <v>0.81285038642870011</v>
      </c>
      <c r="J22" s="11">
        <f>'Level 2 raw'!J20</f>
        <v>0.375108077293342</v>
      </c>
      <c r="K22" s="27">
        <f>ROUND('Level 2 raw'!K20,2-(1+INT(LOG10(ABS('Level 2 raw'!K20)))))</f>
        <v>2100</v>
      </c>
      <c r="L22" s="11">
        <v>0.81268128056423694</v>
      </c>
      <c r="M22" s="11">
        <v>0.37503003959201725</v>
      </c>
    </row>
    <row r="23" spans="1:13">
      <c r="A23" s="8" t="s">
        <v>31</v>
      </c>
      <c r="B23" s="8" t="s">
        <v>55</v>
      </c>
      <c r="C23" s="18">
        <f>ROUND('Level 2 raw'!C12,2-(1+INT(LOG10(ABS('Level 2 raw'!C12)))))</f>
        <v>1700</v>
      </c>
      <c r="D23" s="10">
        <f>'Level 2 raw'!D12</f>
        <v>9.46000614832152E-4</v>
      </c>
      <c r="E23" s="11">
        <f>'Level 2 raw'!E12</f>
        <v>0.67861717412717182</v>
      </c>
      <c r="F23" s="11">
        <f>'Level 2 raw'!F12</f>
        <v>0.31316314497122155</v>
      </c>
      <c r="G23" s="18">
        <f>ROUND('Level 2 raw'!G12,2-(1+INT(LOG10(ABS('Level 2 raw'!G12)))))</f>
        <v>750</v>
      </c>
      <c r="H23" s="10">
        <f>'Level 2 raw'!H12</f>
        <v>7.0286663522549559E-4</v>
      </c>
      <c r="I23" s="11">
        <f>'Level 2 raw'!I12</f>
        <v>0.29740340141337174</v>
      </c>
      <c r="J23" s="11">
        <f>'Level 2 raw'!J12</f>
        <v>0.13724348286873245</v>
      </c>
      <c r="K23" s="27">
        <f>ROUND('Level 2 raw'!K12,2-(1+INT(LOG10(ABS('Level 2 raw'!K12)))))</f>
        <v>750</v>
      </c>
      <c r="L23" s="11">
        <v>0.29729745184726275</v>
      </c>
      <c r="M23" s="11">
        <v>0.13719459006053952</v>
      </c>
    </row>
    <row r="24" spans="1:13">
      <c r="A24" s="8" t="s">
        <v>32</v>
      </c>
      <c r="B24" s="8" t="s">
        <v>57</v>
      </c>
      <c r="C24" s="18">
        <f>ROUND('Level 2 raw'!C14,2-(1+INT(LOG10(ABS('Level 2 raw'!C14)))))</f>
        <v>480</v>
      </c>
      <c r="D24" s="10">
        <f>'Level 2 raw'!D14</f>
        <v>2.620611298191003E-4</v>
      </c>
      <c r="E24" s="11">
        <f>'Level 2 raw'!E14</f>
        <v>0.18799055791096458</v>
      </c>
      <c r="F24" s="11">
        <f>'Level 2 raw'!F14</f>
        <v>8.6752467495406702E-2</v>
      </c>
      <c r="G24" s="18">
        <f>ROUND('Level 2 raw'!G14,2-(1+INT(LOG10(ABS('Level 2 raw'!G14)))))</f>
        <v>460</v>
      </c>
      <c r="H24" s="10">
        <f>'Level 2 raw'!H14</f>
        <v>4.2625432536765777E-4</v>
      </c>
      <c r="I24" s="11">
        <f>'Level 2 raw'!I14</f>
        <v>0.18036065432360857</v>
      </c>
      <c r="J24" s="11">
        <f>'Level 2 raw'!J14</f>
        <v>8.3231477024871034E-2</v>
      </c>
      <c r="K24" s="27">
        <f>ROUND('Level 2 raw'!K14,2-(1+INT(LOG10(ABS('Level 2 raw'!K14)))))</f>
        <v>460</v>
      </c>
      <c r="L24" s="11">
        <v>0.18036065432360859</v>
      </c>
      <c r="M24" s="11">
        <v>8.3231477024871048E-2</v>
      </c>
    </row>
    <row r="25" spans="1:13">
      <c r="A25" s="8" t="s">
        <v>29</v>
      </c>
      <c r="B25" s="8" t="s">
        <v>47</v>
      </c>
      <c r="C25" s="18">
        <f>ROUND('Level 2 raw'!C4,2-(1+INT(LOG10(ABS('Level 2 raw'!C4)))))</f>
        <v>6000</v>
      </c>
      <c r="D25" s="10">
        <f>'Level 2 raw'!D4</f>
        <v>3.3072264902079774E-3</v>
      </c>
      <c r="E25" s="11">
        <f>'Level 2 raw'!E4</f>
        <v>2.3724516240210622</v>
      </c>
      <c r="F25" s="11">
        <f>'Level 2 raw'!F4</f>
        <v>1.0948211159349284</v>
      </c>
      <c r="G25" s="18">
        <f>ROUND('Level 2 raw'!G4,2-(1+INT(LOG10(ABS('Level 2 raw'!G4)))))</f>
        <v>3700</v>
      </c>
      <c r="H25" s="10">
        <f>'Level 2 raw'!H4</f>
        <v>3.4473675462113927E-3</v>
      </c>
      <c r="I25" s="11">
        <f>'Level 2 raw'!I4</f>
        <v>1.4586818932391219</v>
      </c>
      <c r="J25" s="11">
        <f>'Level 2 raw'!J4</f>
        <v>0.67314153931762188</v>
      </c>
      <c r="K25" s="27">
        <v>0</v>
      </c>
      <c r="L25" s="11">
        <v>0</v>
      </c>
      <c r="M25" s="11">
        <v>0</v>
      </c>
    </row>
    <row r="26" spans="1:13">
      <c r="A26" s="8" t="s">
        <v>30</v>
      </c>
      <c r="B26" s="8" t="s">
        <v>51</v>
      </c>
      <c r="C26" s="18">
        <f>ROUND('Level 2 raw'!C8,2-(1+INT(LOG10(ABS('Level 2 raw'!C8)))))</f>
        <v>76000</v>
      </c>
      <c r="D26" s="10">
        <f>'Level 2 raw'!D8</f>
        <v>4.1892119935994163E-2</v>
      </c>
      <c r="E26" s="11">
        <f>'Level 2 raw'!E8</f>
        <v>30.051473121087763</v>
      </c>
      <c r="F26" s="11">
        <f>'Level 2 raw'!F8</f>
        <v>13.867927592198493</v>
      </c>
      <c r="G26" s="18">
        <f>ROUND('Level 2 raw'!G8,2-(1+INT(LOG10(ABS('Level 2 raw'!G8)))))</f>
        <v>66000</v>
      </c>
      <c r="H26" s="10">
        <f>'Level 2 raw'!H8</f>
        <v>6.1413025406007564E-2</v>
      </c>
      <c r="I26" s="11">
        <f>'Level 2 raw'!I8</f>
        <v>25.985644689156167</v>
      </c>
      <c r="J26" s="11">
        <f>'Level 2 raw'!J8</f>
        <v>11.991659694477265</v>
      </c>
      <c r="K26" s="27">
        <v>0</v>
      </c>
      <c r="L26" s="11">
        <v>0</v>
      </c>
      <c r="M26" s="11">
        <v>0</v>
      </c>
    </row>
    <row r="27" spans="1:13">
      <c r="A27" s="8" t="s">
        <v>31</v>
      </c>
      <c r="B27" s="8" t="s">
        <v>56</v>
      </c>
      <c r="C27" s="18">
        <f>ROUND('Level 2 raw'!C13,2-(1+INT(LOG10(ABS('Level 2 raw'!C13)))))</f>
        <v>18000</v>
      </c>
      <c r="D27" s="10">
        <f>'Level 2 raw'!D13</f>
        <v>9.9001067185686981E-3</v>
      </c>
      <c r="E27" s="11">
        <f>'Level 2 raw'!E13</f>
        <v>7.1018795755270769</v>
      </c>
      <c r="F27" s="11">
        <f>'Level 2 raw'!F13</f>
        <v>3.2773219244553933</v>
      </c>
      <c r="G27" s="18">
        <f>ROUND('Level 2 raw'!G13,2-(1+INT(LOG10(ABS('Level 2 raw'!G13)))))</f>
        <v>13000</v>
      </c>
      <c r="H27" s="10">
        <f>'Level 2 raw'!H13</f>
        <v>1.1689478990818496E-2</v>
      </c>
      <c r="I27" s="11">
        <f>'Level 2 raw'!I13</f>
        <v>4.9461599660428206</v>
      </c>
      <c r="J27" s="11">
        <f>'Level 2 raw'!J13</f>
        <v>2.2825166670574832</v>
      </c>
      <c r="K27" s="27">
        <v>0</v>
      </c>
      <c r="L27" s="11">
        <v>0</v>
      </c>
      <c r="M27" s="11">
        <v>0</v>
      </c>
    </row>
    <row r="28" spans="1:13">
      <c r="A28" s="8" t="s">
        <v>32</v>
      </c>
      <c r="B28" s="8" t="s">
        <v>62</v>
      </c>
      <c r="C28" s="18">
        <f>ROUND('Level 2 raw'!C19,2-(1+INT(LOG10(ABS('Level 2 raw'!C19)))))</f>
        <v>15000</v>
      </c>
      <c r="D28" s="10">
        <f>'Level 2 raw'!D19</f>
        <v>8.3524012924971833E-3</v>
      </c>
      <c r="E28" s="11">
        <f>'Level 2 raw'!E19</f>
        <v>5.9916271442342115</v>
      </c>
      <c r="F28" s="11">
        <f>'Level 2 raw'!F19</f>
        <v>2.7649709903034347</v>
      </c>
      <c r="G28" s="18">
        <f>ROUND('Level 2 raw'!G19,2-(1+INT(LOG10(ABS('Level 2 raw'!G19)))))</f>
        <v>12000</v>
      </c>
      <c r="H28" s="10">
        <f>'Level 2 raw'!H19</f>
        <v>1.1194874717840775E-2</v>
      </c>
      <c r="I28" s="11">
        <f>'Level 2 raw'!I19</f>
        <v>4.7368784526445218</v>
      </c>
      <c r="J28" s="11">
        <f>'Level 2 raw'!J19</f>
        <v>2.1859390096994247</v>
      </c>
      <c r="K28" s="27">
        <v>0</v>
      </c>
      <c r="L28" s="11">
        <v>0</v>
      </c>
      <c r="M28" s="11">
        <v>0</v>
      </c>
    </row>
    <row r="29" spans="1:13">
      <c r="A29" s="8" t="s">
        <v>33</v>
      </c>
      <c r="B29" s="8" t="s">
        <v>67</v>
      </c>
      <c r="C29" s="18">
        <f>ROUND('Level 2 raw'!C24,2-(1+INT(LOG10(ABS('Level 2 raw'!C24)))))</f>
        <v>9700</v>
      </c>
      <c r="D29" s="10">
        <f>'Level 2 raw'!D24</f>
        <v>5.3382239181403454E-3</v>
      </c>
      <c r="E29" s="11">
        <f>'Level 2 raw'!E24</f>
        <v>3.8293954289123122</v>
      </c>
      <c r="F29" s="11">
        <f>'Level 2 raw'!F24</f>
        <v>1.7671605753258854</v>
      </c>
      <c r="G29" s="18">
        <f>ROUND('Level 2 raw'!G24,2-(1+INT(LOG10(ABS('Level 2 raw'!G24)))))</f>
        <v>7300</v>
      </c>
      <c r="H29" s="10">
        <f>'Level 2 raw'!H24</f>
        <v>6.8460718364812805E-3</v>
      </c>
      <c r="I29" s="11">
        <f>'Level 2 raw'!I24</f>
        <v>2.8967729416215806</v>
      </c>
      <c r="J29" s="11">
        <f>'Level 2 raw'!J24</f>
        <v>1.3367809705560887</v>
      </c>
      <c r="K29" s="27">
        <v>0</v>
      </c>
      <c r="L29" s="11">
        <v>0</v>
      </c>
      <c r="M29" s="11">
        <v>0</v>
      </c>
    </row>
    <row r="30" spans="1:13">
      <c r="A30" s="8" t="s">
        <v>33</v>
      </c>
      <c r="B30" s="8" t="s">
        <v>68</v>
      </c>
      <c r="C30" s="18">
        <f>ROUND('Level 2 raw'!C25,2-(1+INT(LOG10(ABS('Level 2 raw'!C25)))))</f>
        <v>19000</v>
      </c>
      <c r="D30" s="10">
        <f>'Level 2 raw'!D25</f>
        <v>1.0339062443611725E-2</v>
      </c>
      <c r="E30" s="11">
        <f>'Level 2 raw'!E25</f>
        <v>7.4167661506785061</v>
      </c>
      <c r="F30" s="11">
        <f>'Level 2 raw'!F25</f>
        <v>3.4226334107296248</v>
      </c>
      <c r="G30" s="18">
        <f>ROUND('Level 2 raw'!G25,2-(1+INT(LOG10(ABS('Level 2 raw'!G25)))))</f>
        <v>14000</v>
      </c>
      <c r="H30" s="10">
        <f>'Level 2 raw'!H25</f>
        <v>1.3163843060049923E-2</v>
      </c>
      <c r="I30" s="11">
        <f>'Level 2 raw'!I25</f>
        <v>5.5700064642770295</v>
      </c>
      <c r="J30" s="11">
        <f>'Level 2 raw'!J25</f>
        <v>2.5704046528244002</v>
      </c>
      <c r="K30" s="27">
        <v>0</v>
      </c>
      <c r="L30" s="11">
        <v>0</v>
      </c>
      <c r="M30" s="11">
        <v>0</v>
      </c>
    </row>
    <row r="31" spans="1:13">
      <c r="A31" s="8" t="s">
        <v>34</v>
      </c>
      <c r="B31" s="8" t="s">
        <v>69</v>
      </c>
      <c r="C31" s="18">
        <f>ROUND('Level 2 raw'!C26,2-(1+INT(LOG10(ABS('Level 2 raw'!C26)))))</f>
        <v>8700</v>
      </c>
      <c r="D31" s="10">
        <f>'Level 2 raw'!D26</f>
        <v>4.8064762176862315E-3</v>
      </c>
      <c r="E31" s="11">
        <f>'Level 2 raw'!E26</f>
        <v>3.4479441738358885</v>
      </c>
      <c r="F31" s="11">
        <f>'Level 2 raw'!F26</f>
        <v>1.5911313216504304</v>
      </c>
      <c r="G31" s="18">
        <f>ROUND('Level 2 raw'!G26,2-(1+INT(LOG10(ABS('Level 2 raw'!G26)))))</f>
        <v>8000</v>
      </c>
      <c r="H31" s="10">
        <f>'Level 2 raw'!H26</f>
        <v>7.4351753010520232E-3</v>
      </c>
      <c r="I31" s="11">
        <f>'Level 2 raw'!I26</f>
        <v>3.1460398229432869</v>
      </c>
      <c r="J31" s="11">
        <f>'Level 2 raw'!J26</f>
        <v>1.4518107744986062</v>
      </c>
      <c r="K31" s="27">
        <v>0</v>
      </c>
      <c r="L31" s="11">
        <v>0</v>
      </c>
      <c r="M31" s="11">
        <v>0</v>
      </c>
    </row>
    <row r="32" spans="1:13">
      <c r="A32" s="8" t="s">
        <v>34</v>
      </c>
      <c r="B32" s="8" t="s">
        <v>70</v>
      </c>
      <c r="C32" s="18">
        <f>ROUND('Level 2 raw'!C27,2-(1+INT(LOG10(ABS('Level 2 raw'!C27)))))</f>
        <v>49000</v>
      </c>
      <c r="D32" s="10">
        <f>'Level 2 raw'!D27</f>
        <v>2.687575107866165E-2</v>
      </c>
      <c r="E32" s="11">
        <f>'Level 2 raw'!E27</f>
        <v>19.279423251519418</v>
      </c>
      <c r="F32" s="11">
        <f>'Level 2 raw'!F27</f>
        <v>8.8969231090306558</v>
      </c>
      <c r="G32" s="18">
        <f>ROUND('Level 2 raw'!G27,2-(1+INT(LOG10(ABS('Level 2 raw'!G27)))))</f>
        <v>43000</v>
      </c>
      <c r="H32" s="10">
        <f>'Level 2 raw'!H27</f>
        <v>4.0260699745756592E-2</v>
      </c>
      <c r="I32" s="11">
        <f>'Level 2 raw'!I27</f>
        <v>17.035477923673326</v>
      </c>
      <c r="J32" s="11">
        <f>'Level 2 raw'!J27</f>
        <v>7.8614041112752693</v>
      </c>
      <c r="K32" s="27">
        <v>0</v>
      </c>
      <c r="L32" s="11">
        <v>0</v>
      </c>
      <c r="M32" s="11">
        <v>0</v>
      </c>
    </row>
    <row r="33" spans="1:13">
      <c r="A33" s="8" t="s">
        <v>34</v>
      </c>
      <c r="B33" s="8" t="s">
        <v>71</v>
      </c>
      <c r="C33" s="18">
        <f>ROUND('Level 2 raw'!C28,2-(1+INT(LOG10(ABS('Level 2 raw'!C28)))))</f>
        <v>16000</v>
      </c>
      <c r="D33" s="10">
        <f>'Level 2 raw'!D28</f>
        <v>8.7666391490230679E-3</v>
      </c>
      <c r="E33" s="11">
        <f>'Level 2 raw'!E28</f>
        <v>6.2887822614768893</v>
      </c>
      <c r="F33" s="11">
        <f>'Level 2 raw'!F28</f>
        <v>2.902099896862127</v>
      </c>
      <c r="G33" s="18">
        <f>ROUND('Level 2 raw'!G28,2-(1+INT(LOG10(ABS('Level 2 raw'!G28)))))</f>
        <v>15000</v>
      </c>
      <c r="H33" s="10">
        <f>'Level 2 raw'!H28</f>
        <v>1.4213377849046077E-2</v>
      </c>
      <c r="I33" s="11">
        <f>'Level 2 raw'!I28</f>
        <v>6.0140952864032657</v>
      </c>
      <c r="J33" s="11">
        <f>'Level 2 raw'!J28</f>
        <v>2.7753394194142533</v>
      </c>
      <c r="K33" s="27">
        <v>0</v>
      </c>
      <c r="L33" s="11">
        <v>0</v>
      </c>
      <c r="M33" s="11">
        <v>0</v>
      </c>
    </row>
    <row r="34" spans="1:13">
      <c r="A34" s="8" t="s">
        <v>34</v>
      </c>
      <c r="B34" s="8" t="s">
        <v>72</v>
      </c>
      <c r="C34" s="18">
        <f>ROUND('Level 2 raw'!C29,2-(1+INT(LOG10(ABS('Level 2 raw'!C29)))))</f>
        <v>17000</v>
      </c>
      <c r="D34" s="10">
        <f>'Level 2 raw'!D29</f>
        <v>9.353254452138594E-3</v>
      </c>
      <c r="E34" s="11">
        <f>'Level 2 raw'!E29</f>
        <v>6.7095930020392975</v>
      </c>
      <c r="F34" s="11">
        <f>'Level 2 raw'!F29</f>
        <v>3.096292469606384</v>
      </c>
      <c r="G34" s="18">
        <f>ROUND('Level 2 raw'!G29,2-(1+INT(LOG10(ABS('Level 2 raw'!G29)))))</f>
        <v>15000</v>
      </c>
      <c r="H34" s="10">
        <f>'Level 2 raw'!H29</f>
        <v>1.396673974350438E-2</v>
      </c>
      <c r="I34" s="11">
        <f>'Level 2 raw'!I29</f>
        <v>5.9097355005916681</v>
      </c>
      <c r="J34" s="11">
        <f>'Level 2 raw'!J29</f>
        <v>2.7271802510652976</v>
      </c>
      <c r="K34" s="27">
        <v>0</v>
      </c>
      <c r="L34" s="11">
        <v>0</v>
      </c>
      <c r="M34" s="11">
        <v>0</v>
      </c>
    </row>
    <row r="35" spans="1:13">
      <c r="A35" s="8" t="s">
        <v>34</v>
      </c>
      <c r="B35" s="8" t="s">
        <v>73</v>
      </c>
      <c r="C35" s="18">
        <f>ROUND('Level 2 raw'!C30,2-(1+INT(LOG10(ABS('Level 2 raw'!C30)))))</f>
        <v>1100</v>
      </c>
      <c r="D35" s="10">
        <f>'Level 2 raw'!D30</f>
        <v>6.1877342712381221E-4</v>
      </c>
      <c r="E35" s="11">
        <f>'Level 2 raw'!E30</f>
        <v>0.44387949432173596</v>
      </c>
      <c r="F35" s="11">
        <f>'Level 2 raw'!F30</f>
        <v>0.20483816757042561</v>
      </c>
      <c r="G35" s="18">
        <f>ROUND('Level 2 raw'!G30,2-(1+INT(LOG10(ABS('Level 2 raw'!G30)))))</f>
        <v>990</v>
      </c>
      <c r="H35" s="10">
        <f>'Level 2 raw'!H30</f>
        <v>9.2277308290168551E-4</v>
      </c>
      <c r="I35" s="11">
        <f>'Level 2 raw'!I30</f>
        <v>0.39045224205246176</v>
      </c>
      <c r="J35" s="11">
        <f>'Level 2 raw'!J30</f>
        <v>0.18018296138685605</v>
      </c>
      <c r="K35" s="27">
        <v>0</v>
      </c>
      <c r="L35" s="11">
        <v>0</v>
      </c>
      <c r="M35" s="11">
        <v>0</v>
      </c>
    </row>
    <row r="36" spans="1:13">
      <c r="A36" s="8" t="s">
        <v>35</v>
      </c>
      <c r="B36" s="8" t="s">
        <v>75</v>
      </c>
      <c r="C36" s="18">
        <f>ROUND('Level 2 raw'!C32,2-(1+INT(LOG10(ABS('Level 2 raw'!C32)))))</f>
        <v>15000</v>
      </c>
      <c r="D36" s="10">
        <f>'Level 2 raw'!D32</f>
        <v>8.4884979014187793E-3</v>
      </c>
      <c r="E36" s="11">
        <f>'Level 2 raw'!E32</f>
        <v>6.0892565693176728</v>
      </c>
      <c r="F36" s="11">
        <f>'Level 2 raw'!F32</f>
        <v>2.8100242824488815</v>
      </c>
      <c r="G36" s="18">
        <f>ROUND('Level 2 raw'!G32,2-(1+INT(LOG10(ABS('Level 2 raw'!G32)))))</f>
        <v>5400</v>
      </c>
      <c r="H36" s="10">
        <f>'Level 2 raw'!H32</f>
        <v>5.0169488222194664E-3</v>
      </c>
      <c r="I36" s="11">
        <f>'Level 2 raw'!I32</f>
        <v>2.1228175725914098</v>
      </c>
      <c r="J36" s="11">
        <f>'Level 2 raw'!J32</f>
        <v>0.9796218730950067</v>
      </c>
      <c r="K36" s="27">
        <v>0</v>
      </c>
      <c r="L36" s="11">
        <v>0</v>
      </c>
      <c r="M36" s="11">
        <v>0</v>
      </c>
    </row>
    <row r="37" spans="1:13">
      <c r="A37" s="8" t="s">
        <v>36</v>
      </c>
      <c r="B37" s="8" t="s">
        <v>80</v>
      </c>
      <c r="C37" s="18">
        <f>ROUND('Level 2 raw'!C37,2-(1+INT(LOG10(ABS('Level 2 raw'!C37)))))</f>
        <v>330</v>
      </c>
      <c r="D37" s="10">
        <f>'Level 2 raw'!D37</f>
        <v>1.7917803572950949E-4</v>
      </c>
      <c r="E37" s="11">
        <f>'Level 2 raw'!E37</f>
        <v>0.12853405205660604</v>
      </c>
      <c r="F37" s="11">
        <f>'Level 2 raw'!F37</f>
        <v>5.9314926754857326E-2</v>
      </c>
      <c r="G37" s="18">
        <f>ROUND('Level 2 raw'!G37,2-(1+INT(LOG10(ABS('Level 2 raw'!G37)))))</f>
        <v>290</v>
      </c>
      <c r="H37" s="10">
        <f>'Level 2 raw'!H37</f>
        <v>2.7516134276643991E-4</v>
      </c>
      <c r="I37" s="11">
        <f>'Level 2 raw'!I37</f>
        <v>0.11642880053618666</v>
      </c>
      <c r="J37" s="11">
        <f>'Level 2 raw'!J37</f>
        <v>5.3728686410029591E-2</v>
      </c>
      <c r="K37" s="27">
        <v>0</v>
      </c>
      <c r="L37" s="11">
        <v>0</v>
      </c>
      <c r="M37" s="11">
        <v>0</v>
      </c>
    </row>
    <row r="38" spans="1:13">
      <c r="A38" s="8" t="s">
        <v>37</v>
      </c>
      <c r="B38" s="8" t="s">
        <v>81</v>
      </c>
      <c r="C38" s="18">
        <f>ROUND('Level 2 raw'!C38,2-(1+INT(LOG10(ABS('Level 2 raw'!C38)))))</f>
        <v>2800</v>
      </c>
      <c r="D38" s="10">
        <f>'Level 2 raw'!D38</f>
        <v>1.524575362227858E-3</v>
      </c>
      <c r="E38" s="11">
        <f>'Level 2 raw'!E38</f>
        <v>1.0936599911645373</v>
      </c>
      <c r="F38" s="11">
        <f>'Level 2 raw'!F38</f>
        <v>0.5046939797873462</v>
      </c>
      <c r="G38" s="18">
        <f>ROUND('Level 2 raw'!G38,2-(1+INT(LOG10(ABS('Level 2 raw'!G38)))))</f>
        <v>2600</v>
      </c>
      <c r="H38" s="10">
        <f>'Level 2 raw'!H38</f>
        <v>2.423489352253636E-3</v>
      </c>
      <c r="I38" s="11">
        <f>'Level 2 raw'!I38</f>
        <v>1.0254491258047638</v>
      </c>
      <c r="J38" s="11">
        <f>'Level 2 raw'!J38</f>
        <v>0.47321654312395856</v>
      </c>
      <c r="K38" s="27">
        <v>0</v>
      </c>
      <c r="L38" s="11">
        <v>0</v>
      </c>
      <c r="M38" s="11">
        <v>0</v>
      </c>
    </row>
    <row r="39" spans="1:13">
      <c r="A39" s="8" t="s">
        <v>37</v>
      </c>
      <c r="B39" s="8" t="s">
        <v>82</v>
      </c>
      <c r="C39" s="18">
        <f>ROUND('Level 2 raw'!C39,2-(1+INT(LOG10(ABS('Level 2 raw'!C39)))))</f>
        <v>15000</v>
      </c>
      <c r="D39" s="10">
        <f>'Level 2 raw'!D39</f>
        <v>8.4333869626469528E-3</v>
      </c>
      <c r="E39" s="11">
        <f>'Level 2 raw'!E39</f>
        <v>6.0497225257383587</v>
      </c>
      <c r="F39" s="11">
        <f>'Level 2 raw'!F39</f>
        <v>2.7917804096252219</v>
      </c>
      <c r="G39" s="18">
        <f>ROUND('Level 2 raw'!G39,2-(1+INT(LOG10(ABS('Level 2 raw'!G39)))))</f>
        <v>13000</v>
      </c>
      <c r="H39" s="10">
        <f>'Level 2 raw'!H39</f>
        <v>1.2407652188403024E-2</v>
      </c>
      <c r="I39" s="11">
        <f>'Level 2 raw'!I39</f>
        <v>5.2500400210365141</v>
      </c>
      <c r="J39" s="11">
        <f>'Level 2 raw'!J39</f>
        <v>2.4227489472650268</v>
      </c>
      <c r="K39" s="27">
        <v>0</v>
      </c>
      <c r="L39" s="11">
        <v>0</v>
      </c>
      <c r="M39" s="11">
        <v>0</v>
      </c>
    </row>
    <row r="40" spans="1:13">
      <c r="A40" s="8" t="s">
        <v>38</v>
      </c>
      <c r="B40" s="8" t="s">
        <v>83</v>
      </c>
      <c r="C40" s="18">
        <f>ROUND('Level 2 raw'!C40,2-(1+INT(LOG10(ABS('Level 2 raw'!C40)))))</f>
        <v>9600</v>
      </c>
      <c r="D40" s="10">
        <f>'Level 2 raw'!D40</f>
        <v>5.3014782075817835E-3</v>
      </c>
      <c r="E40" s="11">
        <f>'Level 2 raw'!E40</f>
        <v>3.8030357523227036</v>
      </c>
      <c r="F40" s="11">
        <f>'Level 2 raw'!F40</f>
        <v>1.7549963102056527</v>
      </c>
      <c r="G40" s="18">
        <f>ROUND('Level 2 raw'!G40,2-(1+INT(LOG10(ABS('Level 2 raw'!G40)))))</f>
        <v>8700</v>
      </c>
      <c r="H40" s="10">
        <f>'Level 2 raw'!H40</f>
        <v>8.0952826780531853E-3</v>
      </c>
      <c r="I40" s="11">
        <f>'Level 2 raw'!I40</f>
        <v>3.4253505333673506</v>
      </c>
      <c r="J40" s="11">
        <f>'Level 2 raw'!J40</f>
        <v>1.5807049785291016</v>
      </c>
      <c r="K40" s="27">
        <v>0</v>
      </c>
      <c r="L40" s="11">
        <v>0</v>
      </c>
      <c r="M40" s="11">
        <v>0</v>
      </c>
    </row>
    <row r="41" spans="1:13">
      <c r="A41" s="8" t="s">
        <v>38</v>
      </c>
      <c r="B41" s="8" t="s">
        <v>84</v>
      </c>
      <c r="C41" s="18">
        <f>ROUND('Level 2 raw'!C41,2-(1+INT(LOG10(ABS('Level 2 raw'!C41)))))</f>
        <v>1400</v>
      </c>
      <c r="D41" s="10">
        <f>'Level 2 raw'!D41</f>
        <v>7.8129049874251855E-4</v>
      </c>
      <c r="E41" s="11">
        <f>'Level 2 raw'!E41</f>
        <v>0.56046173978769454</v>
      </c>
      <c r="F41" s="11">
        <f>'Level 2 raw'!F41</f>
        <v>0.25863766459153215</v>
      </c>
      <c r="G41" s="18">
        <f>ROUND('Level 2 raw'!G41,2-(1+INT(LOG10(ABS('Level 2 raw'!G41)))))</f>
        <v>1300</v>
      </c>
      <c r="H41" s="10">
        <f>'Level 2 raw'!H41</f>
        <v>1.2006118750886169E-3</v>
      </c>
      <c r="I41" s="11">
        <f>'Level 2 raw'!I41</f>
        <v>0.50801394963652802</v>
      </c>
      <c r="J41" s="11">
        <f>'Level 2 raw'!J41</f>
        <v>0.23443445321295894</v>
      </c>
      <c r="K41" s="27">
        <v>0</v>
      </c>
      <c r="L41" s="11">
        <v>0</v>
      </c>
      <c r="M41" s="11">
        <v>0</v>
      </c>
    </row>
    <row r="42" spans="1:13">
      <c r="A42" s="8" t="s">
        <v>38</v>
      </c>
      <c r="B42" s="8" t="s">
        <v>85</v>
      </c>
      <c r="C42" s="18">
        <f>ROUND('Level 2 raw'!C42,2-(1+INT(LOG10(ABS('Level 2 raw'!C42)))))</f>
        <v>240</v>
      </c>
      <c r="D42" s="10">
        <f>'Level 2 raw'!D42</f>
        <v>1.3165142161939816E-4</v>
      </c>
      <c r="E42" s="11">
        <f>'Level 2 raw'!E42</f>
        <v>9.4440652900666985E-2</v>
      </c>
      <c r="F42" s="11">
        <f>'Level 2 raw'!F42</f>
        <v>4.3581761563207977E-2</v>
      </c>
      <c r="G42" s="18">
        <f>ROUND('Level 2 raw'!G42,2-(1+INT(LOG10(ABS('Level 2 raw'!G42)))))</f>
        <v>220</v>
      </c>
      <c r="H42" s="10">
        <f>'Level 2 raw'!H42</f>
        <v>2.0165312534970651E-4</v>
      </c>
      <c r="I42" s="11">
        <f>'Level 2 raw'!I42</f>
        <v>8.5325326852937394E-2</v>
      </c>
      <c r="J42" s="11">
        <f>'Level 2 raw'!J42</f>
        <v>3.9375289517733121E-2</v>
      </c>
      <c r="K42" s="27">
        <v>0</v>
      </c>
      <c r="L42" s="11">
        <v>0</v>
      </c>
      <c r="M42" s="11">
        <v>0</v>
      </c>
    </row>
    <row r="43" spans="1:13">
      <c r="A43" s="8" t="s">
        <v>38</v>
      </c>
      <c r="B43" s="8" t="s">
        <v>86</v>
      </c>
      <c r="C43" s="18">
        <f>ROUND('Level 2 raw'!C43,2-(1+INT(LOG10(ABS('Level 2 raw'!C43)))))</f>
        <v>2400</v>
      </c>
      <c r="D43" s="10">
        <f>'Level 2 raw'!D43</f>
        <v>1.3246399163848231E-3</v>
      </c>
      <c r="E43" s="11">
        <f>'Level 2 raw'!E43</f>
        <v>0.95023553124499482</v>
      </c>
      <c r="F43" s="11">
        <f>'Level 2 raw'!F43</f>
        <v>0.4385075397050241</v>
      </c>
      <c r="G43" s="18">
        <f>ROUND('Level 2 raw'!G43,2-(1+INT(LOG10(ABS('Level 2 raw'!G43)))))</f>
        <v>2100</v>
      </c>
      <c r="H43" s="10">
        <f>'Level 2 raw'!H43</f>
        <v>1.9503260080853118E-3</v>
      </c>
      <c r="I43" s="11">
        <f>'Level 2 raw'!I43</f>
        <v>0.82523989559334676</v>
      </c>
      <c r="J43" s="11">
        <f>'Level 2 raw'!J43</f>
        <v>0.38082549471597182</v>
      </c>
      <c r="K43" s="27">
        <v>0</v>
      </c>
      <c r="L43" s="11">
        <v>0</v>
      </c>
      <c r="M43" s="11">
        <v>0</v>
      </c>
    </row>
    <row r="44" spans="1:13">
      <c r="A44" s="8" t="s">
        <v>39</v>
      </c>
      <c r="B44" s="8" t="s">
        <v>87</v>
      </c>
      <c r="C44" s="18">
        <f>ROUND('Level 2 raw'!C44,2-(1+INT(LOG10(ABS('Level 2 raw'!C44)))))</f>
        <v>28000</v>
      </c>
      <c r="D44" s="10">
        <f>'Level 2 raw'!D44</f>
        <v>1.5221038272589308E-2</v>
      </c>
      <c r="E44" s="11">
        <f>'Level 2 raw'!E44</f>
        <v>10.918870260627468</v>
      </c>
      <c r="F44" s="11">
        <f>'Level 2 raw'!F44</f>
        <v>5.0387580519883093</v>
      </c>
      <c r="G44" s="18">
        <f>ROUND('Level 2 raw'!G44,2-(1+INT(LOG10(ABS('Level 2 raw'!G44)))))</f>
        <v>26000</v>
      </c>
      <c r="H44" s="10">
        <f>'Level 2 raw'!H44</f>
        <v>2.4276529892641674E-2</v>
      </c>
      <c r="I44" s="11">
        <f>'Level 2 raw'!I44</f>
        <v>10.272108822278518</v>
      </c>
      <c r="J44" s="11">
        <f>'Level 2 raw'!J44</f>
        <v>4.7402954521580369</v>
      </c>
      <c r="K44" s="27">
        <v>0</v>
      </c>
      <c r="L44" s="11">
        <v>0</v>
      </c>
      <c r="M44" s="11">
        <v>0</v>
      </c>
    </row>
    <row r="45" spans="1:13">
      <c r="A45" s="8" t="s">
        <v>39</v>
      </c>
      <c r="B45" s="8" t="s">
        <v>88</v>
      </c>
      <c r="C45" s="18">
        <f>ROUND('Level 2 raw'!C45,2-(1+INT(LOG10(ABS('Level 2 raw'!C45)))))</f>
        <v>11000</v>
      </c>
      <c r="D45" s="10">
        <f>'Level 2 raw'!D45</f>
        <v>6.2970374350142331E-3</v>
      </c>
      <c r="E45" s="11">
        <f>'Level 2 raw'!E45</f>
        <v>4.5172039875265577</v>
      </c>
      <c r="F45" s="11">
        <f>'Level 2 raw'!F45</f>
        <v>2.0845652912186123</v>
      </c>
      <c r="G45" s="18">
        <f>ROUND('Level 2 raw'!G45,2-(1+INT(LOG10(ABS('Level 2 raw'!G45)))))</f>
        <v>11000</v>
      </c>
      <c r="H45" s="10">
        <f>'Level 2 raw'!H45</f>
        <v>9.8155184949510806E-3</v>
      </c>
      <c r="I45" s="11">
        <f>'Level 2 raw'!I45</f>
        <v>4.1532325490137616</v>
      </c>
      <c r="J45" s="11">
        <f>'Level 2 raw'!J45</f>
        <v>1.9166024917050728</v>
      </c>
      <c r="K45" s="27">
        <v>0</v>
      </c>
      <c r="L45" s="11">
        <v>0</v>
      </c>
      <c r="M45" s="11">
        <v>0</v>
      </c>
    </row>
    <row r="46" spans="1:13">
      <c r="A46" s="8" t="s">
        <v>39</v>
      </c>
      <c r="B46" s="8" t="s">
        <v>89</v>
      </c>
      <c r="C46" s="18">
        <f>ROUND('Level 2 raw'!C46,2-(1+INT(LOG10(ABS('Level 2 raw'!C46)))))</f>
        <v>14000</v>
      </c>
      <c r="D46" s="10">
        <f>'Level 2 raw'!D46</f>
        <v>7.5246240259827183E-3</v>
      </c>
      <c r="E46" s="11">
        <f>'Level 2 raw'!E46</f>
        <v>5.3978179430547488</v>
      </c>
      <c r="F46" s="11">
        <f>'Level 2 raw'!F46</f>
        <v>2.4909443902643367</v>
      </c>
      <c r="G46" s="18">
        <f>ROUND('Level 2 raw'!G46,2-(1+INT(LOG10(ABS('Level 2 raw'!G46)))))</f>
        <v>12000</v>
      </c>
      <c r="H46" s="10">
        <f>'Level 2 raw'!H46</f>
        <v>1.1554835189322921E-2</v>
      </c>
      <c r="I46" s="11">
        <f>'Level 2 raw'!I46</f>
        <v>4.8891882411989407</v>
      </c>
      <c r="J46" s="11">
        <f>'Level 2 raw'!J46</f>
        <v>2.2562257843525297</v>
      </c>
      <c r="K46" s="27">
        <v>0</v>
      </c>
      <c r="L46" s="11">
        <v>0</v>
      </c>
      <c r="M46" s="11">
        <v>0</v>
      </c>
    </row>
    <row r="47" spans="1:13">
      <c r="A47" s="8" t="s">
        <v>39</v>
      </c>
      <c r="B47" s="8" t="s">
        <v>90</v>
      </c>
      <c r="C47" s="18">
        <f>ROUND('Level 2 raw'!C47,2-(1+INT(LOG10(ABS('Level 2 raw'!C47)))))</f>
        <v>5000</v>
      </c>
      <c r="D47" s="10">
        <f>'Level 2 raw'!D47</f>
        <v>2.7366335697357994E-3</v>
      </c>
      <c r="E47" s="11">
        <f>'Level 2 raw'!E47</f>
        <v>1.9631346011811746</v>
      </c>
      <c r="F47" s="11">
        <f>'Level 2 raw'!F47</f>
        <v>0.90593257752199519</v>
      </c>
      <c r="G47" s="18">
        <f>ROUND('Level 2 raw'!G47,2-(1+INT(LOG10(ABS('Level 2 raw'!G47)))))</f>
        <v>4800</v>
      </c>
      <c r="H47" s="10">
        <f>'Level 2 raw'!H47</f>
        <v>4.4985760230541972E-3</v>
      </c>
      <c r="I47" s="11">
        <f>'Level 2 raw'!I47</f>
        <v>1.9034789015753051</v>
      </c>
      <c r="J47" s="11">
        <f>'Level 2 raw'!J47</f>
        <v>0.87840311434850415</v>
      </c>
      <c r="K47" s="27">
        <v>0</v>
      </c>
      <c r="L47" s="11">
        <v>0</v>
      </c>
      <c r="M47" s="11">
        <v>0</v>
      </c>
    </row>
    <row r="48" spans="1:13">
      <c r="A48" s="8" t="s">
        <v>40</v>
      </c>
      <c r="B48" s="8" t="s">
        <v>91</v>
      </c>
      <c r="C48" s="18">
        <f>ROUND('Level 2 raw'!C48,2-(1+INT(LOG10(ABS('Level 2 raw'!C48)))))</f>
        <v>59000</v>
      </c>
      <c r="D48" s="10">
        <f>'Level 2 raw'!D48</f>
        <v>3.2407006363885334E-2</v>
      </c>
      <c r="E48" s="11">
        <f>'Level 2 raw'!E48</f>
        <v>23.247290472938165</v>
      </c>
      <c r="F48" s="11">
        <f>'Level 2 raw'!F48</f>
        <v>10.727984604764123</v>
      </c>
      <c r="G48" s="18">
        <f>ROUND('Level 2 raw'!G48,2-(1+INT(LOG10(ABS('Level 2 raw'!G48)))))</f>
        <v>57000</v>
      </c>
      <c r="H48" s="10">
        <f>'Level 2 raw'!H48</f>
        <v>5.3668570726770851E-2</v>
      </c>
      <c r="I48" s="11">
        <f>'Level 2 raw'!I48</f>
        <v>22.708739728433748</v>
      </c>
      <c r="J48" s="11">
        <f>'Level 2 raw'!J48</f>
        <v>10.479458261332692</v>
      </c>
      <c r="K48" s="27">
        <v>0</v>
      </c>
      <c r="L48" s="11">
        <v>0</v>
      </c>
      <c r="M48" s="11">
        <v>0</v>
      </c>
    </row>
    <row r="49" spans="1:13">
      <c r="A49" s="8" t="s">
        <v>40</v>
      </c>
      <c r="B49" s="8" t="s">
        <v>92</v>
      </c>
      <c r="C49" s="18">
        <f>ROUND('Level 2 raw'!C49,2-(1+INT(LOG10(ABS('Level 2 raw'!C49)))))</f>
        <v>13000</v>
      </c>
      <c r="D49" s="10">
        <f>'Level 2 raw'!D49</f>
        <v>7.3283298208750396E-3</v>
      </c>
      <c r="E49" s="11">
        <f>'Level 2 raw'!E49</f>
        <v>5.257005541160753</v>
      </c>
      <c r="F49" s="11">
        <f>'Level 2 raw'!F49</f>
        <v>2.4259633430563987</v>
      </c>
      <c r="G49" s="18">
        <f>ROUND('Level 2 raw'!G49,2-(1+INT(LOG10(ABS('Level 2 raw'!G49)))))</f>
        <v>13000</v>
      </c>
      <c r="H49" s="10">
        <f>'Level 2 raw'!H49</f>
        <v>1.1888858627749707E-2</v>
      </c>
      <c r="I49" s="11">
        <f>'Level 2 raw'!I49</f>
        <v>5.0305233135459799</v>
      </c>
      <c r="J49" s="11">
        <f>'Level 2 raw'!J49</f>
        <v>2.321448029586541</v>
      </c>
      <c r="K49" s="27">
        <v>0</v>
      </c>
      <c r="L49" s="11">
        <v>0</v>
      </c>
      <c r="M49" s="11">
        <v>0</v>
      </c>
    </row>
    <row r="50" spans="1:13">
      <c r="A50" s="8" t="s">
        <v>41</v>
      </c>
      <c r="B50" s="8" t="s">
        <v>93</v>
      </c>
      <c r="C50" s="18">
        <f>ROUND('Level 2 raw'!C50,2-(1+INT(LOG10(ABS('Level 2 raw'!C50)))))</f>
        <v>4200</v>
      </c>
      <c r="D50" s="10">
        <f>'Level 2 raw'!D50</f>
        <v>2.3098976749480549E-3</v>
      </c>
      <c r="E50" s="11">
        <f>'Level 2 raw'!E50</f>
        <v>1.6570139681931388</v>
      </c>
      <c r="F50" s="11">
        <f>'Level 2 raw'!F50</f>
        <v>0.76466633224841296</v>
      </c>
      <c r="G50" s="18">
        <f>ROUND('Level 2 raw'!G50,2-(1+INT(LOG10(ABS('Level 2 raw'!G50)))))</f>
        <v>3700</v>
      </c>
      <c r="H50" s="10">
        <f>'Level 2 raw'!H50</f>
        <v>3.4642833061052647E-3</v>
      </c>
      <c r="I50" s="11">
        <f>'Level 2 raw'!I50</f>
        <v>1.4658394452949475</v>
      </c>
      <c r="J50" s="11">
        <f>'Level 2 raw'!J50</f>
        <v>0.67644455255918989</v>
      </c>
      <c r="K50" s="27">
        <v>0</v>
      </c>
      <c r="L50" s="11">
        <v>0</v>
      </c>
      <c r="M50" s="11">
        <v>0</v>
      </c>
    </row>
    <row r="51" spans="1:13">
      <c r="A51" s="8" t="s">
        <v>41</v>
      </c>
      <c r="B51" s="8" t="s">
        <v>94</v>
      </c>
      <c r="C51" s="18">
        <f>ROUND('Level 2 raw'!C51,2-(1+INT(LOG10(ABS('Level 2 raw'!C51)))))</f>
        <v>62000</v>
      </c>
      <c r="D51" s="10">
        <f>'Level 2 raw'!D51</f>
        <v>3.4291131678729832E-2</v>
      </c>
      <c r="E51" s="11">
        <f>'Level 2 raw'!E51</f>
        <v>24.598875003449386</v>
      </c>
      <c r="F51" s="11">
        <f>'Level 2 raw'!F51</f>
        <v>11.351703659345588</v>
      </c>
      <c r="G51" s="18">
        <f>ROUND('Level 2 raw'!G51,2-(1+INT(LOG10(ABS('Level 2 raw'!G51)))))</f>
        <v>59000</v>
      </c>
      <c r="H51" s="10">
        <f>'Level 2 raw'!H51</f>
        <v>5.4962274287384115E-2</v>
      </c>
      <c r="I51" s="11">
        <f>'Level 2 raw'!I51</f>
        <v>23.256143489068275</v>
      </c>
      <c r="J51" s="11">
        <f>'Level 2 raw'!J51</f>
        <v>10.73207002800345</v>
      </c>
      <c r="K51" s="27">
        <v>0</v>
      </c>
      <c r="L51" s="11">
        <v>0</v>
      </c>
      <c r="M51" s="11">
        <v>0</v>
      </c>
    </row>
    <row r="52" spans="1:13">
      <c r="A52" s="8" t="s">
        <v>41</v>
      </c>
      <c r="B52" s="8" t="s">
        <v>95</v>
      </c>
      <c r="C52" s="18">
        <f>ROUND('Level 2 raw'!C52,2-(1+INT(LOG10(ABS('Level 2 raw'!C52)))))</f>
        <v>41000</v>
      </c>
      <c r="D52" s="10">
        <f>'Level 2 raw'!D52</f>
        <v>2.2845347820708281E-2</v>
      </c>
      <c r="E52" s="11">
        <f>'Level 2 raw'!E52</f>
        <v>16.388197995824896</v>
      </c>
      <c r="F52" s="11">
        <f>'Level 2 raw'!F52</f>
        <v>7.562702242813903</v>
      </c>
      <c r="G52" s="18">
        <f>ROUND('Level 2 raw'!G52,2-(1+INT(LOG10(ABS('Level 2 raw'!G52)))))</f>
        <v>35000</v>
      </c>
      <c r="H52" s="10">
        <f>'Level 2 raw'!H52</f>
        <v>3.3163324422627261E-2</v>
      </c>
      <c r="I52" s="11">
        <f>'Level 2 raw'!I52</f>
        <v>14.032371137236087</v>
      </c>
      <c r="J52" s="11">
        <f>'Level 2 raw'!J52</f>
        <v>6.4755529984815006</v>
      </c>
      <c r="K52" s="27">
        <v>0</v>
      </c>
      <c r="L52" s="11">
        <v>0</v>
      </c>
      <c r="M52" s="11">
        <v>0</v>
      </c>
    </row>
    <row r="53" spans="1:13">
      <c r="A53" s="8" t="s">
        <v>41</v>
      </c>
      <c r="B53" s="8" t="s">
        <v>96</v>
      </c>
      <c r="C53" s="18">
        <f>ROUND('Level 2 raw'!C53,2-(1+INT(LOG10(ABS('Level 2 raw'!C53)))))</f>
        <v>29000</v>
      </c>
      <c r="D53" s="10">
        <f>'Level 2 raw'!D53</f>
        <v>1.5818201479441872E-2</v>
      </c>
      <c r="E53" s="11">
        <f>'Level 2 raw'!E53</f>
        <v>11.34724758044444</v>
      </c>
      <c r="F53" s="11">
        <f>'Level 2 raw'!F53</f>
        <v>5.2364423927667021</v>
      </c>
      <c r="G53" s="18">
        <f>ROUND('Level 2 raw'!G53,2-(1+INT(LOG10(ABS('Level 2 raw'!G53)))))</f>
        <v>27000</v>
      </c>
      <c r="H53" s="10">
        <f>'Level 2 raw'!H53</f>
        <v>2.553782979387462E-2</v>
      </c>
      <c r="I53" s="11">
        <f>'Level 2 raw'!I53</f>
        <v>10.805801648242127</v>
      </c>
      <c r="J53" s="11">
        <f>'Level 2 raw'!J53</f>
        <v>4.9865799999110569</v>
      </c>
      <c r="K53" s="27">
        <v>0</v>
      </c>
      <c r="L53" s="11">
        <v>0</v>
      </c>
      <c r="M53" s="11">
        <v>0</v>
      </c>
    </row>
    <row r="54" spans="1:13">
      <c r="A54" s="8" t="s">
        <v>41</v>
      </c>
      <c r="B54" s="8" t="s">
        <v>97</v>
      </c>
      <c r="C54" s="18">
        <f>ROUND('Level 2 raw'!C54,2-(1+INT(LOG10(ABS('Level 2 raw'!C54)))))</f>
        <v>6100</v>
      </c>
      <c r="D54" s="10">
        <f>'Level 2 raw'!D54</f>
        <v>3.3846801404210721E-3</v>
      </c>
      <c r="E54" s="11">
        <f>'Level 2 raw'!E54</f>
        <v>2.4280132974590547</v>
      </c>
      <c r="F54" s="11">
        <f>'Level 2 raw'!F54</f>
        <v>1.1204612987317832</v>
      </c>
      <c r="G54" s="18">
        <f>ROUND('Level 2 raw'!G54,2-(1+INT(LOG10(ABS('Level 2 raw'!G54)))))</f>
        <v>5700</v>
      </c>
      <c r="H54" s="10">
        <f>'Level 2 raw'!H54</f>
        <v>5.350199309648882E-3</v>
      </c>
      <c r="I54" s="11">
        <f>'Level 2 raw'!I54</f>
        <v>2.2638255867965165</v>
      </c>
      <c r="J54" s="11">
        <f>'Level 2 raw'!J54</f>
        <v>1.0446931899997312</v>
      </c>
      <c r="K54" s="27">
        <v>0</v>
      </c>
      <c r="L54" s="11">
        <v>0</v>
      </c>
      <c r="M54" s="11">
        <v>0</v>
      </c>
    </row>
    <row r="55" spans="1:13">
      <c r="A55" s="8" t="s">
        <v>42</v>
      </c>
      <c r="B55" s="8" t="s">
        <v>98</v>
      </c>
      <c r="C55" s="18">
        <f>ROUND('Level 2 raw'!C55,2-(1+INT(LOG10(ABS('Level 2 raw'!C55)))))</f>
        <v>32000</v>
      </c>
      <c r="D55" s="10">
        <f>'Level 2 raw'!D55</f>
        <v>1.7686050324939379E-2</v>
      </c>
      <c r="E55" s="11">
        <f>'Level 2 raw'!E55</f>
        <v>12.687156123160474</v>
      </c>
      <c r="F55" s="11">
        <f>'Level 2 raw'!F55</f>
        <v>5.8547733003958164</v>
      </c>
      <c r="G55" s="18">
        <f>ROUND('Level 2 raw'!G55,2-(1+INT(LOG10(ABS('Level 2 raw'!G55)))))</f>
        <v>30000</v>
      </c>
      <c r="H55" s="10">
        <f>'Level 2 raw'!H55</f>
        <v>2.7842690484170426E-2</v>
      </c>
      <c r="I55" s="11">
        <f>'Level 2 raw'!I55</f>
        <v>11.781055522482479</v>
      </c>
      <c r="J55" s="11">
        <f>'Level 2 raw'!J55</f>
        <v>5.4366328162066297</v>
      </c>
      <c r="K55" s="27">
        <v>0</v>
      </c>
      <c r="L55" s="11">
        <v>0</v>
      </c>
      <c r="M55" s="11">
        <v>0</v>
      </c>
    </row>
    <row r="56" spans="1:13">
      <c r="A56" s="16" t="s">
        <v>43</v>
      </c>
      <c r="B56" s="16"/>
      <c r="C56" s="21">
        <f>'Level 2 raw'!C56</f>
        <v>1814060.8908930607</v>
      </c>
      <c r="D56" s="17">
        <f>'Level 2 raw'!D56</f>
        <v>0.99999999999999978</v>
      </c>
      <c r="E56" s="19">
        <f>'Level 2 raw'!E56</f>
        <v>717.35384045979515</v>
      </c>
      <c r="F56" s="19">
        <f>'Level 2 raw'!F56</f>
        <v>331.03905014563406</v>
      </c>
      <c r="G56" s="20">
        <f>'Level 2 raw'!G56</f>
        <v>1070018.8685597267</v>
      </c>
      <c r="H56" s="22">
        <f>'Level 2 raw'!H56</f>
        <v>1</v>
      </c>
      <c r="I56" s="19">
        <f>'Level 2 raw'!I56</f>
        <v>423.12920618000038</v>
      </c>
      <c r="J56" s="19">
        <f>'Level 2 raw'!J56</f>
        <v>195.26248080434442</v>
      </c>
      <c r="K56" s="21">
        <f>ROUND('Level 2 raw'!K56,2-(1+INT(LOG10(ABS('Level 2 raw'!K56)))))</f>
        <v>550000</v>
      </c>
      <c r="L56" s="19">
        <f>'Level 2 raw'!L56</f>
        <v>219.11828738676934</v>
      </c>
      <c r="M56" s="19">
        <f>'Level 2 raw'!M56</f>
        <v>101.11705776825711</v>
      </c>
    </row>
    <row r="57" spans="1:13">
      <c r="C57" s="7"/>
      <c r="D57" s="6"/>
      <c r="E57" s="5"/>
      <c r="F57" s="5"/>
      <c r="G57" s="7"/>
      <c r="H57" s="23"/>
      <c r="I57" s="5"/>
      <c r="J57" s="5"/>
      <c r="K57" s="7"/>
    </row>
    <row r="58" spans="1:13">
      <c r="C58" s="7"/>
    </row>
  </sheetData>
  <autoFilter ref="A1:M56" xr:uid="{85A8588B-CD9E-4C47-A1F7-A060FB0AF141}">
    <sortState xmlns:xlrd2="http://schemas.microsoft.com/office/spreadsheetml/2017/richdata2" ref="A2:M56">
      <sortCondition descending="1" ref="K1:K56"/>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8ed7dd-43de-4ac4-b1f8-76bfabb81122" xsi:nil="true"/>
    <lcf76f155ced4ddcb4097134ff3c332f xmlns="4ebcd86a-5b68-4319-8c51-267fce69bf95">
      <Terms xmlns="http://schemas.microsoft.com/office/infopath/2007/PartnerControls"/>
    </lcf76f155ced4ddcb4097134ff3c332f>
    <SharedWithUsers xmlns="648ed7dd-43de-4ac4-b1f8-76bfabb81122">
      <UserInfo>
        <DisplayName>Luke Owen</DisplayName>
        <AccountId>4689</AccountId>
        <AccountType/>
      </UserInfo>
      <UserInfo>
        <DisplayName>Stuart Murray</DisplayName>
        <AccountId>928</AccountId>
        <AccountType/>
      </UserInfo>
      <UserInfo>
        <DisplayName>Anastasios Markopoulos</DisplayName>
        <AccountId>35</AccountId>
        <AccountType/>
      </UserInfo>
      <UserInfo>
        <DisplayName>Ella Gorman</DisplayName>
        <AccountId>4968</AccountId>
        <AccountType/>
      </UserInfo>
      <UserInfo>
        <DisplayName>Andrew Lovelock</DisplayName>
        <AccountId>4751</AccountId>
        <AccountType/>
      </UserInfo>
      <UserInfo>
        <DisplayName>Jenny Fraser</DisplayName>
        <AccountId>1642</AccountId>
        <AccountType/>
      </UserInfo>
      <UserInfo>
        <DisplayName>Lanre Shittu</DisplayName>
        <AccountId>4556</AccountId>
        <AccountType/>
      </UserInfo>
      <UserInfo>
        <DisplayName>Jane Beasley</DisplayName>
        <AccountId>3937</AccountId>
        <AccountType/>
      </UserInfo>
      <UserInfo>
        <DisplayName>Adrian Bond</DisplayName>
        <AccountId>929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47E9437920AF42BCEA883A389B812C" ma:contentTypeVersion="17" ma:contentTypeDescription="Create a new document." ma:contentTypeScope="" ma:versionID="3d5888b984b52fadbccab4ae99563965">
  <xsd:schema xmlns:xsd="http://www.w3.org/2001/XMLSchema" xmlns:xs="http://www.w3.org/2001/XMLSchema" xmlns:p="http://schemas.microsoft.com/office/2006/metadata/properties" xmlns:ns2="4ebcd86a-5b68-4319-8c51-267fce69bf95" xmlns:ns3="648ed7dd-43de-4ac4-b1f8-76bfabb81122" targetNamespace="http://schemas.microsoft.com/office/2006/metadata/properties" ma:root="true" ma:fieldsID="1c45c1b6c5f4d0263234cc313c86a975" ns2:_="" ns3:_="">
    <xsd:import namespace="4ebcd86a-5b68-4319-8c51-267fce69bf95"/>
    <xsd:import namespace="648ed7dd-43de-4ac4-b1f8-76bfabb811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bcd86a-5b68-4319-8c51-267fce69bf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819da06-8328-48d8-9e4c-d7fdac2f20a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8ed7dd-43de-4ac4-b1f8-76bfabb8112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119f019-d855-48dd-84db-1ae11c2d9a96}" ma:internalName="TaxCatchAll" ma:showField="CatchAllData" ma:web="648ed7dd-43de-4ac4-b1f8-76bfabb811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AA65A6-43D3-42E7-B8F6-0DE7E86104CB}"/>
</file>

<file path=customXml/itemProps2.xml><?xml version="1.0" encoding="utf-8"?>
<ds:datastoreItem xmlns:ds="http://schemas.openxmlformats.org/officeDocument/2006/customXml" ds:itemID="{05B7DA26-D920-4F59-A909-81DA982C61B9}"/>
</file>

<file path=customXml/itemProps3.xml><?xml version="1.0" encoding="utf-8"?>
<ds:datastoreItem xmlns:ds="http://schemas.openxmlformats.org/officeDocument/2006/customXml" ds:itemID="{F29859C4-0FFD-4142-BFCB-3FCE6C3D5E1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Anastasios Markopoulos</dc:creator>
  <cp:keywords/>
  <dc:description/>
  <cp:lastModifiedBy/>
  <cp:revision/>
  <dcterms:created xsi:type="dcterms:W3CDTF">2023-07-18T12:38:39Z</dcterms:created>
  <dcterms:modified xsi:type="dcterms:W3CDTF">2023-10-16T16:36:36Z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0x0101003D47E9437920AF42BCEA883A389B812C</vt:lpwstr>
  </property>
  <property fmtid="{D5CDD505-2E9C-101B-9397-08002B2CF9AE}" pid="3" name="MediaServiceImageTags">
    <vt:lpwstr/>
  </property>
</Properties>
</file>